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20" windowWidth="15480" windowHeight="11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'List1'!$A$1:$D$425</definedName>
  </definedNames>
  <calcPr fullCalcOnLoad="1"/>
</workbook>
</file>

<file path=xl/sharedStrings.xml><?xml version="1.0" encoding="utf-8"?>
<sst xmlns="http://schemas.openxmlformats.org/spreadsheetml/2006/main" count="675" uniqueCount="498">
  <si>
    <t>1031/5139</t>
  </si>
  <si>
    <t>pohonné hmoty</t>
  </si>
  <si>
    <t>služby telecom.</t>
  </si>
  <si>
    <t>1031/5169</t>
  </si>
  <si>
    <t>nákup ostatních služeb</t>
  </si>
  <si>
    <t>celkem</t>
  </si>
  <si>
    <t>2143/5011</t>
  </si>
  <si>
    <t>platy zaměstnanců</t>
  </si>
  <si>
    <t xml:space="preserve">ostatní osobní výdaje </t>
  </si>
  <si>
    <t>2143/5031</t>
  </si>
  <si>
    <t>povinné pojistné na soc.zabezp.</t>
  </si>
  <si>
    <t>2143/5032</t>
  </si>
  <si>
    <t>povin.pojistné na veř.zdr.</t>
  </si>
  <si>
    <t>2143/5137</t>
  </si>
  <si>
    <t>drobný hmotný dlouhod.majetek</t>
  </si>
  <si>
    <t>2143/5139</t>
  </si>
  <si>
    <t>nákup materiálu jinde nezařaz.</t>
  </si>
  <si>
    <t>studená voda</t>
  </si>
  <si>
    <t>2143/5156</t>
  </si>
  <si>
    <t>2143/5164</t>
  </si>
  <si>
    <t>nájemné</t>
  </si>
  <si>
    <t>2143/5166</t>
  </si>
  <si>
    <t>konzult. a por.sl.</t>
  </si>
  <si>
    <t>2143/5169</t>
  </si>
  <si>
    <t>opravy a udržování</t>
  </si>
  <si>
    <t>2212/5139</t>
  </si>
  <si>
    <t>2212/5156</t>
  </si>
  <si>
    <t>2212/5169</t>
  </si>
  <si>
    <t>2219/5139</t>
  </si>
  <si>
    <t>2219/5169</t>
  </si>
  <si>
    <t>2221/5193</t>
  </si>
  <si>
    <t>2310/5171</t>
  </si>
  <si>
    <t>2310/5329</t>
  </si>
  <si>
    <t>2321/5139</t>
  </si>
  <si>
    <t>2321/5169</t>
  </si>
  <si>
    <t>2333/5169</t>
  </si>
  <si>
    <t>3111/5331</t>
  </si>
  <si>
    <t>neinvest.příspěvek</t>
  </si>
  <si>
    <t>3113/5331</t>
  </si>
  <si>
    <t>3122/5339</t>
  </si>
  <si>
    <t>3313/5021</t>
  </si>
  <si>
    <t>3313/5133</t>
  </si>
  <si>
    <t>zdrav.materiál</t>
  </si>
  <si>
    <t>knihy, učeb.pomůcky</t>
  </si>
  <si>
    <t>3313/5139</t>
  </si>
  <si>
    <t>3313/5153</t>
  </si>
  <si>
    <t>plyn</t>
  </si>
  <si>
    <t>3313/5161</t>
  </si>
  <si>
    <t>služby pošt</t>
  </si>
  <si>
    <t>3313/5169</t>
  </si>
  <si>
    <t>3314/5011</t>
  </si>
  <si>
    <t>3314/5021</t>
  </si>
  <si>
    <t>3314/5031</t>
  </si>
  <si>
    <t>3314/5032</t>
  </si>
  <si>
    <t>3314/5133</t>
  </si>
  <si>
    <t>zdr.pom.(lékárničky)</t>
  </si>
  <si>
    <t>prádlo, oděv, obuv</t>
  </si>
  <si>
    <t>3314/5136</t>
  </si>
  <si>
    <t>3314/5139</t>
  </si>
  <si>
    <t>3314/5151</t>
  </si>
  <si>
    <t>3314/5154</t>
  </si>
  <si>
    <t>elektr.energie</t>
  </si>
  <si>
    <t>3314/5162</t>
  </si>
  <si>
    <t>3314/5167</t>
  </si>
  <si>
    <t>školení</t>
  </si>
  <si>
    <t>3314/5169</t>
  </si>
  <si>
    <t>cestovné</t>
  </si>
  <si>
    <t>3319/5133</t>
  </si>
  <si>
    <t>3319/5139</t>
  </si>
  <si>
    <t>3319/5153</t>
  </si>
  <si>
    <t>3319/5154</t>
  </si>
  <si>
    <t>3319/5169</t>
  </si>
  <si>
    <t>3319/5229</t>
  </si>
  <si>
    <t>3341/5021</t>
  </si>
  <si>
    <t>3341/5136</t>
  </si>
  <si>
    <t>3341/5137</t>
  </si>
  <si>
    <t>3341/5162</t>
  </si>
  <si>
    <t>služby telekomunikací</t>
  </si>
  <si>
    <t>3341/5169</t>
  </si>
  <si>
    <t>3349/5021</t>
  </si>
  <si>
    <t>3349/5139</t>
  </si>
  <si>
    <t>3392/5011</t>
  </si>
  <si>
    <t>3392/5021</t>
  </si>
  <si>
    <t>3392/5031</t>
  </si>
  <si>
    <t>3392/5032</t>
  </si>
  <si>
    <t>ochranné pomůcky</t>
  </si>
  <si>
    <t>3392/5133</t>
  </si>
  <si>
    <t>3392/5134</t>
  </si>
  <si>
    <t>3392/5137</t>
  </si>
  <si>
    <t>3392/5139</t>
  </si>
  <si>
    <t>3392/5151</t>
  </si>
  <si>
    <t>3392/5153</t>
  </si>
  <si>
    <t>3392/5154</t>
  </si>
  <si>
    <t>3392/5162</t>
  </si>
  <si>
    <t>3392/5169</t>
  </si>
  <si>
    <t>nemocenská</t>
  </si>
  <si>
    <t>3399/5021</t>
  </si>
  <si>
    <t>ost.os.výdaje</t>
  </si>
  <si>
    <t>3399/5139</t>
  </si>
  <si>
    <t>pohoštění</t>
  </si>
  <si>
    <t>3399/5194</t>
  </si>
  <si>
    <t>věcné dary</t>
  </si>
  <si>
    <t>3419/5139</t>
  </si>
  <si>
    <t>3419/5156</t>
  </si>
  <si>
    <t>3419/5169</t>
  </si>
  <si>
    <t>3612/5166</t>
  </si>
  <si>
    <t>konzult.porad.služby</t>
  </si>
  <si>
    <t>3612/5169</t>
  </si>
  <si>
    <t>3631/5139</t>
  </si>
  <si>
    <t>3631/5154</t>
  </si>
  <si>
    <t>3631/5169</t>
  </si>
  <si>
    <t>OON</t>
  </si>
  <si>
    <t>3632/5139</t>
  </si>
  <si>
    <t>3632/5151</t>
  </si>
  <si>
    <t>voda</t>
  </si>
  <si>
    <t>3632/5154</t>
  </si>
  <si>
    <t>el.energie</t>
  </si>
  <si>
    <t>3632/5156</t>
  </si>
  <si>
    <t>3632/5169</t>
  </si>
  <si>
    <t>3639/5139</t>
  </si>
  <si>
    <t>3639/5151</t>
  </si>
  <si>
    <t>3639/5153</t>
  </si>
  <si>
    <t>3639/5164</t>
  </si>
  <si>
    <t>3639/5166</t>
  </si>
  <si>
    <t>konzultační a porad.služby</t>
  </si>
  <si>
    <t>3639/5169</t>
  </si>
  <si>
    <t>3639/5329</t>
  </si>
  <si>
    <t>3639/5362</t>
  </si>
  <si>
    <t>3721/5169</t>
  </si>
  <si>
    <t>3722/5169</t>
  </si>
  <si>
    <t>3722/5192</t>
  </si>
  <si>
    <t>3725/5169</t>
  </si>
  <si>
    <t>3729/5169</t>
  </si>
  <si>
    <t>3745/5011</t>
  </si>
  <si>
    <t>3745/5031</t>
  </si>
  <si>
    <t>3745/5032</t>
  </si>
  <si>
    <t>3745/5132</t>
  </si>
  <si>
    <t>3745/5134</t>
  </si>
  <si>
    <t>3745/5137</t>
  </si>
  <si>
    <t>3745/5139</t>
  </si>
  <si>
    <t>3745/5164</t>
  </si>
  <si>
    <t>nájemné (SPŠ)</t>
  </si>
  <si>
    <t>3745/5156</t>
  </si>
  <si>
    <t>3745/5162</t>
  </si>
  <si>
    <t>služby telekom.</t>
  </si>
  <si>
    <t>3745/5167</t>
  </si>
  <si>
    <t>3745/5169</t>
  </si>
  <si>
    <t>4319/5229</t>
  </si>
  <si>
    <t>4351/5011</t>
  </si>
  <si>
    <t>4351/5021</t>
  </si>
  <si>
    <t>4351/5031</t>
  </si>
  <si>
    <t>4351/5032</t>
  </si>
  <si>
    <t>4351/5133</t>
  </si>
  <si>
    <t>4351/5134</t>
  </si>
  <si>
    <t>4351/5137</t>
  </si>
  <si>
    <t>4351/5139</t>
  </si>
  <si>
    <t>4351/5151</t>
  </si>
  <si>
    <t>4351/5153</t>
  </si>
  <si>
    <t>4351/5154</t>
  </si>
  <si>
    <t>4351/5156</t>
  </si>
  <si>
    <t>4351/5162</t>
  </si>
  <si>
    <t>4351/5166</t>
  </si>
  <si>
    <t>4351/5167</t>
  </si>
  <si>
    <t>4351/5169</t>
  </si>
  <si>
    <t>5311/5011</t>
  </si>
  <si>
    <t>5311/5031</t>
  </si>
  <si>
    <t>5311/5032</t>
  </si>
  <si>
    <t>5311/5134</t>
  </si>
  <si>
    <t>5311/5137</t>
  </si>
  <si>
    <t>5311/5139</t>
  </si>
  <si>
    <t>5311/5156</t>
  </si>
  <si>
    <t>5311/5162</t>
  </si>
  <si>
    <t>5311/5167</t>
  </si>
  <si>
    <t>školení, vzdělávání</t>
  </si>
  <si>
    <t>5311/5169</t>
  </si>
  <si>
    <t>ostatní platy</t>
  </si>
  <si>
    <t>5512/5021</t>
  </si>
  <si>
    <t>5512/5039</t>
  </si>
  <si>
    <t>5512/5132</t>
  </si>
  <si>
    <t>ochran.pomůcky</t>
  </si>
  <si>
    <t>5512/5134</t>
  </si>
  <si>
    <t>5512/5137</t>
  </si>
  <si>
    <t>5512/5139</t>
  </si>
  <si>
    <t>5512/5151</t>
  </si>
  <si>
    <t>5512/5153</t>
  </si>
  <si>
    <t>5512/5154</t>
  </si>
  <si>
    <t>5512/5156</t>
  </si>
  <si>
    <t>5512/5162</t>
  </si>
  <si>
    <t>5512/5167</t>
  </si>
  <si>
    <t>5512/5169</t>
  </si>
  <si>
    <t>6112/5023</t>
  </si>
  <si>
    <t>odměny ZM</t>
  </si>
  <si>
    <t>6112/5031</t>
  </si>
  <si>
    <t>pov.poj-soc.</t>
  </si>
  <si>
    <t>6112/5032</t>
  </si>
  <si>
    <t>pov.poj.zdr.</t>
  </si>
  <si>
    <t>6112/5039</t>
  </si>
  <si>
    <t>6112/5136</t>
  </si>
  <si>
    <t>6112/5137</t>
  </si>
  <si>
    <t>6112/5162</t>
  </si>
  <si>
    <t>6112/5166</t>
  </si>
  <si>
    <t>konzult., porad.služby</t>
  </si>
  <si>
    <t>6112/5167</t>
  </si>
  <si>
    <t>6112/5169</t>
  </si>
  <si>
    <t>6112/5172</t>
  </si>
  <si>
    <t>program.vybavení</t>
  </si>
  <si>
    <t>6112/5175</t>
  </si>
  <si>
    <t>6112/5176</t>
  </si>
  <si>
    <t>účast.poplatky</t>
  </si>
  <si>
    <t>6112/5194</t>
  </si>
  <si>
    <t>6112/5424</t>
  </si>
  <si>
    <t>6171/5011</t>
  </si>
  <si>
    <t>6171/5021</t>
  </si>
  <si>
    <t>6171/5031</t>
  </si>
  <si>
    <t>6171/5032</t>
  </si>
  <si>
    <t>6171/5038</t>
  </si>
  <si>
    <t>pov.poj.</t>
  </si>
  <si>
    <t>6171/5133</t>
  </si>
  <si>
    <t>6171/5134</t>
  </si>
  <si>
    <t>prádlo, oděv</t>
  </si>
  <si>
    <t>6171/5136</t>
  </si>
  <si>
    <t>6171/5137</t>
  </si>
  <si>
    <t>6171/5151</t>
  </si>
  <si>
    <t>6171/5153</t>
  </si>
  <si>
    <t>6171/5154</t>
  </si>
  <si>
    <t>6171/5156</t>
  </si>
  <si>
    <t>pohon.hmoty</t>
  </si>
  <si>
    <t>6171/5161</t>
  </si>
  <si>
    <t>6171/5162</t>
  </si>
  <si>
    <t>6171/5164</t>
  </si>
  <si>
    <t>6171/5166</t>
  </si>
  <si>
    <t>6171/5167</t>
  </si>
  <si>
    <t>6171/5169</t>
  </si>
  <si>
    <t>6171/5171</t>
  </si>
  <si>
    <t>6171/5179</t>
  </si>
  <si>
    <t>ost.nákupy jinde nezařazené</t>
  </si>
  <si>
    <t>6171/5361</t>
  </si>
  <si>
    <t>kolky</t>
  </si>
  <si>
    <t>6171/5362</t>
  </si>
  <si>
    <t>6171/5499</t>
  </si>
  <si>
    <t>ostat.neinvest.-soc.fond</t>
  </si>
  <si>
    <t>6171/6121</t>
  </si>
  <si>
    <t>6310/5163</t>
  </si>
  <si>
    <t>služby peněž.ústavů</t>
  </si>
  <si>
    <t>6320/5163</t>
  </si>
  <si>
    <t>6399/5362</t>
  </si>
  <si>
    <t xml:space="preserve">3111 MŠ </t>
  </si>
  <si>
    <t xml:space="preserve">3399 KPOZ </t>
  </si>
  <si>
    <t>nákup ostatních služeb (doprava mater.,služby jiných org.)</t>
  </si>
  <si>
    <t>nákup ostatních služeb (čištění kanal.)</t>
  </si>
  <si>
    <t>nákup ostatních služeb (půjčovné, revize)</t>
  </si>
  <si>
    <t>3314/5424</t>
  </si>
  <si>
    <t>knihy, učeb.pomůcky (JIK)</t>
  </si>
  <si>
    <t>nákup ostatních služeb (div.skládky)</t>
  </si>
  <si>
    <t>6409/5229</t>
  </si>
  <si>
    <t>Výdaje celkem</t>
  </si>
  <si>
    <t>3322/5169</t>
  </si>
  <si>
    <t>3421/5139</t>
  </si>
  <si>
    <t>3421/5151</t>
  </si>
  <si>
    <t>3421/5154</t>
  </si>
  <si>
    <t>služby peněž.ústavů-poj.funkčně nezař.(pojišt.majetku městyse)</t>
  </si>
  <si>
    <t xml:space="preserve">nákup ostatních služeb </t>
  </si>
  <si>
    <t>1031 Pěstební činnost</t>
  </si>
  <si>
    <t xml:space="preserve">2310  Pitná voda </t>
  </si>
  <si>
    <t xml:space="preserve">2333  Úpravy drobných vodních toků </t>
  </si>
  <si>
    <t xml:space="preserve">3314  Činnosti knihovnické </t>
  </si>
  <si>
    <t xml:space="preserve"> 3322  Obnova a zachov.kultur.památek </t>
  </si>
  <si>
    <t>3330  Činnosti registr.církví</t>
  </si>
  <si>
    <t xml:space="preserve">3341  Rozhlas a televize </t>
  </si>
  <si>
    <t xml:space="preserve">3392 Kulturní dům  </t>
  </si>
  <si>
    <t xml:space="preserve">3419 Ost.tělovýchovná činnost  </t>
  </si>
  <si>
    <t xml:space="preserve">3421 Využití volného času (mládež lihovar) </t>
  </si>
  <si>
    <t xml:space="preserve"> 3612 Bytové hospodářství</t>
  </si>
  <si>
    <t xml:space="preserve">3631 Veřejné osvětlení </t>
  </si>
  <si>
    <t xml:space="preserve">3632 Pohřebnictví  </t>
  </si>
  <si>
    <t xml:space="preserve">3639 Komunální služby  </t>
  </si>
  <si>
    <t xml:space="preserve">3721 Sběr a svoz nebezpečného odpadu </t>
  </si>
  <si>
    <t xml:space="preserve">3722 Sběr a svoz komunálního odpadu </t>
  </si>
  <si>
    <t xml:space="preserve">3725 Sběr a svoz tříděného odpadu </t>
  </si>
  <si>
    <t xml:space="preserve"> 3729 Ostatní nakládání s odpady </t>
  </si>
  <si>
    <t xml:space="preserve"> 3745 Péče o vzhled obcí  </t>
  </si>
  <si>
    <t xml:space="preserve">4319 Ost.výdaje - ZP a Soc.zdrav.komise  </t>
  </si>
  <si>
    <t>4351  DPS a peč.služba</t>
  </si>
  <si>
    <t xml:space="preserve"> 5311  Policie městyse</t>
  </si>
  <si>
    <t xml:space="preserve"> 5512 Požární ochrana  </t>
  </si>
  <si>
    <t xml:space="preserve">6112  Zastupitelstvo městyse </t>
  </si>
  <si>
    <t xml:space="preserve"> 6171 Činnost místní správy  </t>
  </si>
  <si>
    <t xml:space="preserve">6223  Mezinárodní spolupráce  </t>
  </si>
  <si>
    <t xml:space="preserve"> 2219 Chodníky </t>
  </si>
  <si>
    <t>5399/5321</t>
  </si>
  <si>
    <t>neinvest.dotace MěÚ Blansko na přest.komisi</t>
  </si>
  <si>
    <t>3330/5223</t>
  </si>
  <si>
    <t>4351/5136</t>
  </si>
  <si>
    <t>knihy, časopisy</t>
  </si>
  <si>
    <t xml:space="preserve">opravy a udržování </t>
  </si>
  <si>
    <t xml:space="preserve">neinvest.příspěvek </t>
  </si>
  <si>
    <t>neinvestiční příspěvek</t>
  </si>
  <si>
    <t>3231/5339</t>
  </si>
  <si>
    <t>3419/5154</t>
  </si>
  <si>
    <t>osvětlení dět.hřiště u KD</t>
  </si>
  <si>
    <t>3421/5169</t>
  </si>
  <si>
    <t>platby daní a poplatků (daň z převodu nemovit.)</t>
  </si>
  <si>
    <t>3722/5139</t>
  </si>
  <si>
    <t xml:space="preserve">drobný hmotný dlouhod.majetek </t>
  </si>
  <si>
    <t xml:space="preserve">nespec.rezervy </t>
  </si>
  <si>
    <t>ost.fin.operace-platby daní a popl. (odh.daň za městys+DPH)</t>
  </si>
  <si>
    <t>1031/5156</t>
  </si>
  <si>
    <t>pohonné hmoty a maziva</t>
  </si>
  <si>
    <t>3113 ZŠ</t>
  </si>
  <si>
    <t>3319/5021</t>
  </si>
  <si>
    <t>ostatní neinvest.transfery (Spolek Mor. kras)</t>
  </si>
  <si>
    <t>poskytn. neinv. půjčky (splátka půjčky AVE)</t>
  </si>
  <si>
    <t>2143/5141</t>
  </si>
  <si>
    <t>úroky hypotéka kemp</t>
  </si>
  <si>
    <t>2143/5171</t>
  </si>
  <si>
    <t>3313/5171</t>
  </si>
  <si>
    <t>5311/5164</t>
  </si>
  <si>
    <t>nájemné (pronájem radar)</t>
  </si>
  <si>
    <t>5311/5361</t>
  </si>
  <si>
    <t>nákup kolků</t>
  </si>
  <si>
    <t>ostatní osobní výdaje</t>
  </si>
  <si>
    <t>6409/5901</t>
  </si>
  <si>
    <t>3341/5139</t>
  </si>
  <si>
    <t>3341/5154</t>
  </si>
  <si>
    <t>el. enegrie</t>
  </si>
  <si>
    <t>3341/5176</t>
  </si>
  <si>
    <t>vstupné, školení</t>
  </si>
  <si>
    <t xml:space="preserve">3349 Jedovnický zpravodaj </t>
  </si>
  <si>
    <t xml:space="preserve"> </t>
  </si>
  <si>
    <t xml:space="preserve"> 2143 Cest. ruch, rekreační oblast</t>
  </si>
  <si>
    <t>2212 Silnice</t>
  </si>
  <si>
    <t xml:space="preserve">  </t>
  </si>
  <si>
    <t>2221  Provoz veř.sil.dopravy (IDS)</t>
  </si>
  <si>
    <t xml:space="preserve">2321  Odvádění a čištění odpadních vod </t>
  </si>
  <si>
    <t>3122 Střední školy</t>
  </si>
  <si>
    <t>3231 Umělecké školy</t>
  </si>
  <si>
    <t>3313  Filmová tvorba (kino)</t>
  </si>
  <si>
    <t>5399 Přestupková komise</t>
  </si>
  <si>
    <t>Mezisoučet 2 (od 3721/5169 po 8124)</t>
  </si>
  <si>
    <t>6171/5424</t>
  </si>
  <si>
    <t>2212/5141</t>
  </si>
  <si>
    <t>úroky průmysl. zóna</t>
  </si>
  <si>
    <t>2321/6121</t>
  </si>
  <si>
    <t>3314/5137</t>
  </si>
  <si>
    <t>3612/5139</t>
  </si>
  <si>
    <t>3612/5154</t>
  </si>
  <si>
    <t>el. energie</t>
  </si>
  <si>
    <t>pohonné hmoty (sekačka)</t>
  </si>
  <si>
    <t>3745/5021</t>
  </si>
  <si>
    <t>6112/5171</t>
  </si>
  <si>
    <t>6112/5492</t>
  </si>
  <si>
    <t xml:space="preserve">dary </t>
  </si>
  <si>
    <t>5212 Rezerva krizové situace</t>
  </si>
  <si>
    <t>5212/5901</t>
  </si>
  <si>
    <t>rezerva na krizové situace</t>
  </si>
  <si>
    <t xml:space="preserve">prádlo, oděv, obuv </t>
  </si>
  <si>
    <t>3745/5173</t>
  </si>
  <si>
    <t xml:space="preserve">rekonstrukce topení ,…. </t>
  </si>
  <si>
    <t>nákup mater.jinde nezař. (sazenice a pod.)</t>
  </si>
  <si>
    <t>nákup materiálu jinde nezařaz (nákup ubrusů 15.000)</t>
  </si>
  <si>
    <t>3612/5137</t>
  </si>
  <si>
    <t>3632/5021</t>
  </si>
  <si>
    <t>4351/5909</t>
  </si>
  <si>
    <t xml:space="preserve">cestovné </t>
  </si>
  <si>
    <t>3639/5154</t>
  </si>
  <si>
    <t>plyn (Zelinkovi)</t>
  </si>
  <si>
    <t>úprava zahrady</t>
  </si>
  <si>
    <t>4319/5194</t>
  </si>
  <si>
    <t>1031/5021</t>
  </si>
  <si>
    <t>nákup materiálu jinde nezařaz. (posyp. materiál)</t>
  </si>
  <si>
    <t>3314/5138</t>
  </si>
  <si>
    <t>nákup zboží za účelem dalšího prodeje</t>
  </si>
  <si>
    <t>ostatní os. náklady (dohoda kronikář, správcová)</t>
  </si>
  <si>
    <t>3392/5132</t>
  </si>
  <si>
    <t>3399/5492</t>
  </si>
  <si>
    <t>dary obyvatelstvu</t>
  </si>
  <si>
    <t xml:space="preserve">nákup materiálu jinde nez.  </t>
  </si>
  <si>
    <t xml:space="preserve">elektr.energie </t>
  </si>
  <si>
    <t>nákup ostatních služeb ( údržba veř.ploch)</t>
  </si>
  <si>
    <t>rezerva pro mladé hasiče 20.000</t>
  </si>
  <si>
    <t>věc.dary (propag.předměty)</t>
  </si>
  <si>
    <t>školení, vzdělávání (1xZOS)</t>
  </si>
  <si>
    <t>splátky půjček (kemp chaty, prům.zóna)</t>
  </si>
  <si>
    <t>opravy a udržování (výměna zás., čerpadel)</t>
  </si>
  <si>
    <t>3341/5901</t>
  </si>
  <si>
    <t>rezerva odměny 200 hodin</t>
  </si>
  <si>
    <t>Mezisoučet 1 (po 3639/5909)</t>
  </si>
  <si>
    <t>3639/5901</t>
  </si>
  <si>
    <t>3319/5901</t>
  </si>
  <si>
    <t>invest.transfery (ŘK)</t>
  </si>
  <si>
    <t>3349/5169</t>
  </si>
  <si>
    <t>3421/5153</t>
  </si>
  <si>
    <t>2143/5424</t>
  </si>
  <si>
    <t>pozemky (nákup od Kousalík)</t>
  </si>
  <si>
    <t>nákup ostatních služeb (sečení,čištění rybníka RAWAT)</t>
  </si>
  <si>
    <t>ostatní neinvest.transf.(SVAK minusovost)</t>
  </si>
  <si>
    <t>2321/5901</t>
  </si>
  <si>
    <t>Svazek ČOV + Vilémovice</t>
  </si>
  <si>
    <t>3113/5901</t>
  </si>
  <si>
    <t>rezerva - PFIS</t>
  </si>
  <si>
    <t>opravy a udržování (15.000 židle, 35.000 dveře)</t>
  </si>
  <si>
    <t>ostatní osobní výdaje (dohody)</t>
  </si>
  <si>
    <t xml:space="preserve">drobný hmotný dlouh. majetek </t>
  </si>
  <si>
    <t>3314/5168</t>
  </si>
  <si>
    <t>zpracování dat, udržovací poplatky - aktualizace softwaru</t>
  </si>
  <si>
    <t>nákup ostatních služeb (prádelna)</t>
  </si>
  <si>
    <t>opravy a udržování (12.000 elekt. skříňka)</t>
  </si>
  <si>
    <t>rezerva st.hist.studie Sadílek 30.000 a knížka o válce 20.000</t>
  </si>
  <si>
    <t>drobný hmotný dlouhod. majetek (4 byty)</t>
  </si>
  <si>
    <t>opravy a udržování (170.000 Kamil+ 600.000 revitalizace)</t>
  </si>
  <si>
    <t>3632/5168</t>
  </si>
  <si>
    <t xml:space="preserve">ostatní neinvest.výdaje </t>
  </si>
  <si>
    <t>3725/5139</t>
  </si>
  <si>
    <t>nákup materiálu</t>
  </si>
  <si>
    <t>3725/5154</t>
  </si>
  <si>
    <t>4319/5169</t>
  </si>
  <si>
    <t>nákup ostatních služeb (autobus bazén)</t>
  </si>
  <si>
    <t>4351/5168</t>
  </si>
  <si>
    <t>ostatní neinvestiční dotace  (Charita 24000, 2000 asociace)</t>
  </si>
  <si>
    <t>nákup ostatních služeb (malování spol.prostor 15000)</t>
  </si>
  <si>
    <t>nákup materiálu jinde nezařaz.+madla,sedátka20.000,-</t>
  </si>
  <si>
    <t>drobný hmotný dlouhod.majetek (vysavač průmyslový)</t>
  </si>
  <si>
    <t>vratka vyúčtování za 2014</t>
  </si>
  <si>
    <t>5512/5019</t>
  </si>
  <si>
    <t>ost.pov.poj. (refundace pojistného)</t>
  </si>
  <si>
    <t>ostatní platy (refundace)</t>
  </si>
  <si>
    <t>6112/5019</t>
  </si>
  <si>
    <t>ost.pov.poj.(refundace pojistného)</t>
  </si>
  <si>
    <t>6112/5179</t>
  </si>
  <si>
    <t>nájemné (kopírka)</t>
  </si>
  <si>
    <t>platby daní a poplatků (dálniční známka)</t>
  </si>
  <si>
    <t>drobný hmotný dlouhod.majetek (2 počítače, 3 židle)</t>
  </si>
  <si>
    <t>ostatní osobní výdaje (411.000JIK, 30.000www)</t>
  </si>
  <si>
    <t>nákup materiálu jinde nezař.(55.000 JIK)</t>
  </si>
  <si>
    <t>opravy a udržování (200.000 3C,15.000 JIK)</t>
  </si>
  <si>
    <t>nákup ostatních služeb (300.000 3C, 15.000JIK,45.000www)</t>
  </si>
  <si>
    <t>3745/5171</t>
  </si>
  <si>
    <t>3745/5424</t>
  </si>
  <si>
    <t>3632/5171</t>
  </si>
  <si>
    <t>2143/6130</t>
  </si>
  <si>
    <t>2212/5171</t>
  </si>
  <si>
    <t>2321/5171</t>
  </si>
  <si>
    <t>3314/5171</t>
  </si>
  <si>
    <t>3314/5173</t>
  </si>
  <si>
    <t>3319/5171</t>
  </si>
  <si>
    <t>3392/5171</t>
  </si>
  <si>
    <t>3341/5171</t>
  </si>
  <si>
    <t>3392/5424</t>
  </si>
  <si>
    <t>3419/5171</t>
  </si>
  <si>
    <t>3419/5229</t>
  </si>
  <si>
    <t>3421/5171</t>
  </si>
  <si>
    <t>3612/5171</t>
  </si>
  <si>
    <t>3631/5171</t>
  </si>
  <si>
    <t>4351/5171</t>
  </si>
  <si>
    <t>4351/5173</t>
  </si>
  <si>
    <t>4351/5229</t>
  </si>
  <si>
    <t>4351/5424</t>
  </si>
  <si>
    <t>5311/5171</t>
  </si>
  <si>
    <t>5311/5424</t>
  </si>
  <si>
    <t>5512/5171</t>
  </si>
  <si>
    <t>5512/5173</t>
  </si>
  <si>
    <t>6112/5139</t>
  </si>
  <si>
    <t>6112/5173</t>
  </si>
  <si>
    <t>6171/5139</t>
  </si>
  <si>
    <t>6171/5173</t>
  </si>
  <si>
    <t>6171/5229</t>
  </si>
  <si>
    <t>nespecif.příspěvky (spolek tajemníků)</t>
  </si>
  <si>
    <t>nespec.přísp., včelaři-10, SOM JM 2.800</t>
  </si>
  <si>
    <t>opravy a udržování (50.000 nové zámky)</t>
  </si>
  <si>
    <t>opravy a udržování (+ Sotolář směr parkoviště nad kurty)</t>
  </si>
  <si>
    <t>nákup ostatních služeb (potok Na rybnících, ul. Legionářská)</t>
  </si>
  <si>
    <t>opravy a udržování (Smuteční síň, chodník od SS ke hřbitovu)</t>
  </si>
  <si>
    <t>budovy, haly, stavby (projekt okruh na Větřáku)</t>
  </si>
  <si>
    <t>nájemné (Frohlichovi.,Moťovská)</t>
  </si>
  <si>
    <t>2143/5901</t>
  </si>
  <si>
    <t>rezerva (dokrytí dotace SZIF, projekt realizace)</t>
  </si>
  <si>
    <t>2212/6121</t>
  </si>
  <si>
    <t>provoz veř.sil.dopravy 138.800 + noční spoj</t>
  </si>
  <si>
    <t>materiál na kanalizaci (chatová oblast)</t>
  </si>
  <si>
    <t>nákup ostatních služeb (tisk Zpravodaje, kalendáře)</t>
  </si>
  <si>
    <t>3111/5901</t>
  </si>
  <si>
    <t xml:space="preserve">3319  Ostatní zál.kultury + sál Chaloupky </t>
  </si>
  <si>
    <t>ost.neinv.přísp: kult.k.-50,Bivoj-35,SČ-20,kapela B.Snow-15</t>
  </si>
  <si>
    <t>drobný hm.dl.majetek (95.000 JIK, 110.000 KTV)</t>
  </si>
  <si>
    <t>nákup materiálu jinde nezařaz. (toal.papír, čistidla, nádobí)</t>
  </si>
  <si>
    <t>opravy a udržování (opravy Magma)</t>
  </si>
  <si>
    <t>3745/6123</t>
  </si>
  <si>
    <t>dokrytí dotace - nové auto</t>
  </si>
  <si>
    <t>drob.hm.dlouhod.maj.</t>
  </si>
  <si>
    <t>ost.neinvest.činnosti (rezerva) - kotelna radnice, KD a MŠ</t>
  </si>
  <si>
    <t>6223/5901</t>
  </si>
  <si>
    <t>5512/5901</t>
  </si>
  <si>
    <t>osta.neinvest.transf PO (svaz.těl.post. 10.000Kč)</t>
  </si>
  <si>
    <t>ost.neiv.transf.(Junak 60,TJ Sokol 30, SK 249, Pionýr 71, KVS 20; minigolf 21,5; KDP 16, ČČK 20, Dymáček 15)</t>
  </si>
  <si>
    <t>opravy a udržování (ul.Olšovecká, výtluky 200.000, 175.000 projekt průtah)</t>
  </si>
  <si>
    <t>drobný hmotný dlouhod.majetek (2x kontejner RO)</t>
  </si>
  <si>
    <t>nákup materiálu jinde nezařaz. (posyp.materiál) + cedule</t>
  </si>
  <si>
    <t>opravy a udržování (sociálky 770.000,-)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</si>
</sst>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7"/>
  <sheetViews>
    <sheetView tabSelected="1" view="pageLayout" zoomScaleSheetLayoutView="100" workbookViewId="0" topLeftCell="A1">
      <selection activeCell="C1" sqref="C1"/>
    </sheetView>
  </sheetViews>
  <sheetFormatPr defaultColWidth="9.140625" defaultRowHeight="12.75"/>
  <cols>
    <col min="1" max="1" width="13.7109375" style="27" customWidth="1"/>
    <col min="2" max="2" width="60.7109375" style="7" customWidth="1"/>
    <col min="3" max="3" width="15.8515625" style="25" customWidth="1"/>
    <col min="4" max="4" width="15.57421875" style="0" customWidth="1"/>
    <col min="5" max="5" width="19.57421875" style="0" customWidth="1"/>
    <col min="6" max="6" width="15.57421875" style="0" customWidth="1"/>
    <col min="7" max="7" width="15.28125" style="0" customWidth="1"/>
  </cols>
  <sheetData>
    <row r="1" spans="1:5" ht="15.75">
      <c r="A1" s="8"/>
      <c r="B1" s="9" t="s">
        <v>262</v>
      </c>
      <c r="C1" s="35"/>
      <c r="D1" s="35"/>
      <c r="E1" t="s">
        <v>328</v>
      </c>
    </row>
    <row r="2" spans="1:4" ht="15">
      <c r="A2" s="26" t="s">
        <v>368</v>
      </c>
      <c r="B2" s="14" t="s">
        <v>8</v>
      </c>
      <c r="C2" s="15">
        <v>50000</v>
      </c>
      <c r="D2" s="30"/>
    </row>
    <row r="3" spans="1:4" ht="15">
      <c r="A3" s="26" t="s">
        <v>0</v>
      </c>
      <c r="B3" s="4" t="s">
        <v>358</v>
      </c>
      <c r="C3" s="16">
        <v>50000</v>
      </c>
      <c r="D3" s="30"/>
    </row>
    <row r="4" spans="1:4" ht="15">
      <c r="A4" s="26" t="s">
        <v>306</v>
      </c>
      <c r="B4" s="4" t="s">
        <v>307</v>
      </c>
      <c r="C4" s="16">
        <v>3000</v>
      </c>
      <c r="D4" s="30"/>
    </row>
    <row r="5" spans="1:4" ht="15">
      <c r="A5" s="26" t="s">
        <v>3</v>
      </c>
      <c r="B5" s="4" t="s">
        <v>4</v>
      </c>
      <c r="C5" s="16">
        <v>200000</v>
      </c>
      <c r="D5" s="30"/>
    </row>
    <row r="6" spans="1:4" ht="15.75">
      <c r="A6" s="26"/>
      <c r="B6" s="1" t="s">
        <v>5</v>
      </c>
      <c r="C6" s="17">
        <f>SUM(C2:C5)</f>
        <v>303000</v>
      </c>
      <c r="D6" s="32"/>
    </row>
    <row r="7" spans="1:3" ht="15.75">
      <c r="A7" s="26"/>
      <c r="B7" s="1"/>
      <c r="C7" s="17"/>
    </row>
    <row r="8" spans="1:3" ht="15.75">
      <c r="A8" s="8" t="s">
        <v>328</v>
      </c>
      <c r="B8" s="9" t="s">
        <v>329</v>
      </c>
      <c r="C8" s="15"/>
    </row>
    <row r="9" spans="1:4" ht="15">
      <c r="A9" s="26" t="s">
        <v>6</v>
      </c>
      <c r="B9" s="4" t="s">
        <v>7</v>
      </c>
      <c r="C9" s="16">
        <v>183000</v>
      </c>
      <c r="D9" s="30"/>
    </row>
    <row r="10" spans="1:4" ht="15">
      <c r="A10" s="26" t="s">
        <v>9</v>
      </c>
      <c r="B10" s="4" t="s">
        <v>10</v>
      </c>
      <c r="C10" s="16">
        <v>46000</v>
      </c>
      <c r="D10" s="30"/>
    </row>
    <row r="11" spans="1:4" ht="15">
      <c r="A11" s="26" t="s">
        <v>11</v>
      </c>
      <c r="B11" s="4" t="s">
        <v>12</v>
      </c>
      <c r="C11" s="16">
        <v>17000</v>
      </c>
      <c r="D11" s="30"/>
    </row>
    <row r="12" spans="1:4" ht="15">
      <c r="A12" s="26" t="s">
        <v>13</v>
      </c>
      <c r="B12" s="4" t="s">
        <v>495</v>
      </c>
      <c r="C12" s="16">
        <v>30000</v>
      </c>
      <c r="D12" s="30"/>
    </row>
    <row r="13" spans="1:4" ht="15">
      <c r="A13" s="26" t="s">
        <v>15</v>
      </c>
      <c r="B13" s="4" t="s">
        <v>16</v>
      </c>
      <c r="C13" s="16">
        <v>30000</v>
      </c>
      <c r="D13" s="30"/>
    </row>
    <row r="14" spans="1:4" ht="15">
      <c r="A14" s="26" t="s">
        <v>312</v>
      </c>
      <c r="B14" s="4" t="s">
        <v>313</v>
      </c>
      <c r="C14" s="16">
        <v>55000</v>
      </c>
      <c r="D14" s="30"/>
    </row>
    <row r="15" spans="1:4" ht="15">
      <c r="A15" s="26" t="s">
        <v>18</v>
      </c>
      <c r="B15" s="4" t="s">
        <v>1</v>
      </c>
      <c r="C15" s="16">
        <v>5000</v>
      </c>
      <c r="D15" s="30"/>
    </row>
    <row r="16" spans="1:4" ht="15">
      <c r="A16" s="26" t="s">
        <v>19</v>
      </c>
      <c r="B16" s="4" t="s">
        <v>473</v>
      </c>
      <c r="C16" s="16">
        <v>115000</v>
      </c>
      <c r="D16" s="30"/>
    </row>
    <row r="17" spans="1:4" ht="15">
      <c r="A17" s="26" t="s">
        <v>21</v>
      </c>
      <c r="B17" s="4" t="s">
        <v>22</v>
      </c>
      <c r="C17" s="16">
        <v>50000</v>
      </c>
      <c r="D17" s="30"/>
    </row>
    <row r="18" spans="1:4" ht="15">
      <c r="A18" s="26" t="s">
        <v>23</v>
      </c>
      <c r="B18" s="4" t="s">
        <v>394</v>
      </c>
      <c r="C18" s="18">
        <v>1650000</v>
      </c>
      <c r="D18" s="30"/>
    </row>
    <row r="19" spans="1:4" ht="15">
      <c r="A19" s="26" t="s">
        <v>314</v>
      </c>
      <c r="B19" s="4" t="s">
        <v>24</v>
      </c>
      <c r="C19" s="16">
        <v>50000</v>
      </c>
      <c r="D19" s="30"/>
    </row>
    <row r="20" spans="1:3" ht="15">
      <c r="A20" s="26" t="s">
        <v>392</v>
      </c>
      <c r="B20" s="4" t="s">
        <v>95</v>
      </c>
      <c r="C20" s="16">
        <v>2000</v>
      </c>
    </row>
    <row r="21" spans="1:4" ht="15">
      <c r="A21" s="26" t="s">
        <v>474</v>
      </c>
      <c r="B21" s="4" t="s">
        <v>475</v>
      </c>
      <c r="C21" s="16">
        <v>250000</v>
      </c>
      <c r="D21" s="31"/>
    </row>
    <row r="22" spans="1:3" ht="15">
      <c r="A22" s="26" t="s">
        <v>439</v>
      </c>
      <c r="B22" s="4" t="s">
        <v>393</v>
      </c>
      <c r="C22" s="18">
        <v>453000</v>
      </c>
    </row>
    <row r="23" spans="1:4" ht="15.75">
      <c r="A23" s="26"/>
      <c r="B23" s="1" t="s">
        <v>5</v>
      </c>
      <c r="C23" s="17">
        <f>SUM(C9:C22)</f>
        <v>2936000</v>
      </c>
      <c r="D23" s="32"/>
    </row>
    <row r="24" spans="1:3" ht="15.75">
      <c r="A24" s="26"/>
      <c r="B24" s="1"/>
      <c r="C24" s="17"/>
    </row>
    <row r="25" spans="1:3" ht="15.75">
      <c r="A25" s="8" t="s">
        <v>328</v>
      </c>
      <c r="B25" s="9" t="s">
        <v>330</v>
      </c>
      <c r="C25" s="15"/>
    </row>
    <row r="26" spans="1:4" ht="15">
      <c r="A26" s="26" t="s">
        <v>25</v>
      </c>
      <c r="B26" s="4" t="s">
        <v>496</v>
      </c>
      <c r="C26" s="16">
        <v>140000</v>
      </c>
      <c r="D26" s="30"/>
    </row>
    <row r="27" spans="1:4" ht="15">
      <c r="A27" s="26" t="s">
        <v>340</v>
      </c>
      <c r="B27" s="4" t="s">
        <v>341</v>
      </c>
      <c r="C27" s="16">
        <v>90000</v>
      </c>
      <c r="D27" s="30"/>
    </row>
    <row r="28" spans="1:4" ht="15">
      <c r="A28" s="26" t="s">
        <v>26</v>
      </c>
      <c r="B28" s="4" t="s">
        <v>1</v>
      </c>
      <c r="C28" s="16">
        <v>30000</v>
      </c>
      <c r="D28" s="30"/>
    </row>
    <row r="29" spans="1:4" ht="15">
      <c r="A29" s="26" t="s">
        <v>27</v>
      </c>
      <c r="B29" s="4" t="s">
        <v>248</v>
      </c>
      <c r="C29" s="16">
        <v>80000</v>
      </c>
      <c r="D29" s="30"/>
    </row>
    <row r="30" spans="1:4" ht="30">
      <c r="A30" s="26" t="s">
        <v>440</v>
      </c>
      <c r="B30" s="36" t="s">
        <v>494</v>
      </c>
      <c r="C30" s="16">
        <v>975000</v>
      </c>
      <c r="D30" s="30"/>
    </row>
    <row r="31" spans="1:4" ht="15">
      <c r="A31" s="26" t="s">
        <v>476</v>
      </c>
      <c r="B31" s="4" t="s">
        <v>472</v>
      </c>
      <c r="C31" s="16">
        <v>100000</v>
      </c>
      <c r="D31" s="30"/>
    </row>
    <row r="32" spans="1:4" ht="15.75">
      <c r="A32" s="26"/>
      <c r="B32" s="1" t="s">
        <v>5</v>
      </c>
      <c r="C32" s="17">
        <f>SUM(C26:C31)</f>
        <v>1415000</v>
      </c>
      <c r="D32" s="32"/>
    </row>
    <row r="33" spans="1:3" ht="15.75">
      <c r="A33" s="26"/>
      <c r="B33" s="1"/>
      <c r="C33" s="17"/>
    </row>
    <row r="34" spans="1:3" ht="15.75">
      <c r="A34" s="8"/>
      <c r="B34" s="9" t="s">
        <v>288</v>
      </c>
      <c r="C34" s="15"/>
    </row>
    <row r="35" spans="1:4" ht="15">
      <c r="A35" s="26" t="s">
        <v>28</v>
      </c>
      <c r="B35" s="4" t="s">
        <v>369</v>
      </c>
      <c r="C35" s="16">
        <v>30000</v>
      </c>
      <c r="D35" s="30"/>
    </row>
    <row r="36" spans="1:3" ht="15">
      <c r="A36" s="26" t="s">
        <v>29</v>
      </c>
      <c r="B36" s="4" t="s">
        <v>4</v>
      </c>
      <c r="C36" s="16">
        <v>50000</v>
      </c>
    </row>
    <row r="37" spans="1:4" ht="15.75">
      <c r="A37" s="26"/>
      <c r="B37" s="1" t="s">
        <v>5</v>
      </c>
      <c r="C37" s="17">
        <f>SUM(C35:C36)</f>
        <v>80000</v>
      </c>
      <c r="D37" s="32"/>
    </row>
    <row r="38" spans="1:3" ht="15.75">
      <c r="A38" s="26"/>
      <c r="B38" s="1"/>
      <c r="C38" s="17"/>
    </row>
    <row r="39" spans="1:3" ht="15.75">
      <c r="A39" s="8" t="s">
        <v>331</v>
      </c>
      <c r="B39" s="9" t="s">
        <v>332</v>
      </c>
      <c r="C39" s="15"/>
    </row>
    <row r="40" spans="1:4" ht="15">
      <c r="A40" s="26" t="s">
        <v>30</v>
      </c>
      <c r="B40" s="4" t="s">
        <v>477</v>
      </c>
      <c r="C40" s="16">
        <v>160000</v>
      </c>
      <c r="D40" s="30"/>
    </row>
    <row r="41" spans="1:4" ht="15.75">
      <c r="A41" s="26"/>
      <c r="B41" s="1" t="s">
        <v>5</v>
      </c>
      <c r="C41" s="17">
        <f>SUM(C40)</f>
        <v>160000</v>
      </c>
      <c r="D41" s="32"/>
    </row>
    <row r="42" spans="1:3" ht="15.75">
      <c r="A42" s="26"/>
      <c r="B42" s="1"/>
      <c r="C42" s="17"/>
    </row>
    <row r="43" spans="1:3" ht="15.75">
      <c r="A43" s="8"/>
      <c r="B43" s="9" t="s">
        <v>263</v>
      </c>
      <c r="C43" s="15"/>
    </row>
    <row r="44" spans="1:4" ht="15">
      <c r="A44" s="26" t="s">
        <v>31</v>
      </c>
      <c r="B44" s="4" t="s">
        <v>24</v>
      </c>
      <c r="C44" s="16">
        <v>5000</v>
      </c>
      <c r="D44" s="30"/>
    </row>
    <row r="45" spans="1:4" ht="15">
      <c r="A45" s="26" t="s">
        <v>32</v>
      </c>
      <c r="B45" s="4" t="s">
        <v>395</v>
      </c>
      <c r="C45" s="16">
        <v>50000</v>
      </c>
      <c r="D45" s="30"/>
    </row>
    <row r="46" spans="1:4" ht="15.75">
      <c r="A46" s="26"/>
      <c r="B46" s="2" t="s">
        <v>5</v>
      </c>
      <c r="C46" s="17">
        <f>SUM(C44:C45)</f>
        <v>55000</v>
      </c>
      <c r="D46" s="32"/>
    </row>
    <row r="47" spans="1:3" ht="15.75">
      <c r="A47" s="26"/>
      <c r="B47" s="2"/>
      <c r="C47" s="17"/>
    </row>
    <row r="48" spans="1:3" ht="15.75">
      <c r="A48" s="8" t="s">
        <v>328</v>
      </c>
      <c r="B48" s="9" t="s">
        <v>333</v>
      </c>
      <c r="C48" s="15"/>
    </row>
    <row r="49" spans="1:3" ht="15">
      <c r="A49" s="26" t="s">
        <v>33</v>
      </c>
      <c r="B49" s="4" t="s">
        <v>16</v>
      </c>
      <c r="C49" s="16">
        <v>10000</v>
      </c>
    </row>
    <row r="50" spans="1:4" ht="15">
      <c r="A50" s="26" t="s">
        <v>34</v>
      </c>
      <c r="B50" s="4" t="s">
        <v>249</v>
      </c>
      <c r="C50" s="16">
        <v>25000</v>
      </c>
      <c r="D50" s="30"/>
    </row>
    <row r="51" spans="1:3" ht="15">
      <c r="A51" s="26" t="s">
        <v>441</v>
      </c>
      <c r="B51" s="4" t="s">
        <v>469</v>
      </c>
      <c r="C51" s="16">
        <v>30000</v>
      </c>
    </row>
    <row r="52" spans="1:3" ht="15">
      <c r="A52" s="26" t="s">
        <v>342</v>
      </c>
      <c r="B52" s="4" t="s">
        <v>478</v>
      </c>
      <c r="C52" s="16">
        <v>500000</v>
      </c>
    </row>
    <row r="53" spans="1:3" ht="15">
      <c r="A53" s="26" t="s">
        <v>396</v>
      </c>
      <c r="B53" s="4" t="s">
        <v>397</v>
      </c>
      <c r="C53" s="16">
        <v>2650000</v>
      </c>
    </row>
    <row r="54" spans="1:4" ht="15.75">
      <c r="A54" s="26"/>
      <c r="B54" s="1" t="s">
        <v>5</v>
      </c>
      <c r="C54" s="17">
        <f>SUM(C49:C53)</f>
        <v>3215000</v>
      </c>
      <c r="D54" s="32"/>
    </row>
    <row r="55" spans="1:3" ht="15.75">
      <c r="A55" s="26"/>
      <c r="B55" s="1"/>
      <c r="C55" s="17"/>
    </row>
    <row r="56" spans="1:3" ht="15.75">
      <c r="A56" s="8"/>
      <c r="B56" s="9" t="s">
        <v>264</v>
      </c>
      <c r="C56" s="15"/>
    </row>
    <row r="57" spans="1:3" ht="15">
      <c r="A57" s="26" t="s">
        <v>35</v>
      </c>
      <c r="B57" s="4" t="s">
        <v>470</v>
      </c>
      <c r="C57" s="16">
        <v>225000</v>
      </c>
    </row>
    <row r="58" spans="1:3" ht="15.75">
      <c r="A58" s="26"/>
      <c r="B58" s="1" t="s">
        <v>5</v>
      </c>
      <c r="C58" s="17">
        <f>SUM(C57)</f>
        <v>225000</v>
      </c>
    </row>
    <row r="59" spans="1:3" ht="15.75">
      <c r="A59" s="26"/>
      <c r="B59" s="1"/>
      <c r="C59" s="17"/>
    </row>
    <row r="60" spans="1:3" ht="15.75">
      <c r="A60" s="8"/>
      <c r="B60" s="9" t="s">
        <v>246</v>
      </c>
      <c r="C60" s="15"/>
    </row>
    <row r="61" spans="1:4" ht="15">
      <c r="A61" s="26" t="s">
        <v>36</v>
      </c>
      <c r="B61" s="4" t="s">
        <v>37</v>
      </c>
      <c r="C61" s="16">
        <v>1806000</v>
      </c>
      <c r="D61" s="30"/>
    </row>
    <row r="62" spans="1:3" ht="15">
      <c r="A62" s="26" t="s">
        <v>480</v>
      </c>
      <c r="B62" s="4" t="s">
        <v>366</v>
      </c>
      <c r="C62" s="18">
        <v>25000</v>
      </c>
    </row>
    <row r="63" spans="1:4" ht="15.75">
      <c r="A63" s="8"/>
      <c r="B63" s="1" t="s">
        <v>5</v>
      </c>
      <c r="C63" s="17">
        <f>SUM(C61:C62)</f>
        <v>1831000</v>
      </c>
      <c r="D63" s="32"/>
    </row>
    <row r="64" spans="1:3" ht="15.75">
      <c r="A64" s="8"/>
      <c r="B64" s="1"/>
      <c r="C64" s="17"/>
    </row>
    <row r="65" spans="1:3" ht="15.75">
      <c r="A65" s="8"/>
      <c r="B65" s="2" t="s">
        <v>308</v>
      </c>
      <c r="C65" s="19"/>
    </row>
    <row r="66" spans="1:4" ht="15">
      <c r="A66" s="26" t="s">
        <v>38</v>
      </c>
      <c r="B66" s="4" t="s">
        <v>37</v>
      </c>
      <c r="C66" s="16">
        <v>3600000</v>
      </c>
      <c r="D66" s="30"/>
    </row>
    <row r="67" spans="1:3" ht="15">
      <c r="A67" s="26" t="s">
        <v>398</v>
      </c>
      <c r="B67" s="4" t="s">
        <v>399</v>
      </c>
      <c r="C67" s="16">
        <v>500000</v>
      </c>
    </row>
    <row r="68" spans="1:4" ht="15.75">
      <c r="A68" s="26"/>
      <c r="B68" s="2" t="s">
        <v>5</v>
      </c>
      <c r="C68" s="17">
        <f>SUM(C66:C67)</f>
        <v>4100000</v>
      </c>
      <c r="D68" s="32"/>
    </row>
    <row r="69" spans="1:3" ht="15.75">
      <c r="A69" s="26"/>
      <c r="B69" s="2"/>
      <c r="C69" s="17"/>
    </row>
    <row r="70" spans="1:3" ht="15.75">
      <c r="A70" s="8"/>
      <c r="B70" s="1" t="s">
        <v>334</v>
      </c>
      <c r="C70" s="17"/>
    </row>
    <row r="71" spans="1:4" ht="15">
      <c r="A71" s="26" t="s">
        <v>39</v>
      </c>
      <c r="B71" s="4" t="s">
        <v>295</v>
      </c>
      <c r="C71" s="16">
        <v>20000</v>
      </c>
      <c r="D71" s="30"/>
    </row>
    <row r="72" spans="1:4" ht="15.75">
      <c r="A72" s="26"/>
      <c r="B72" s="1" t="s">
        <v>5</v>
      </c>
      <c r="C72" s="17">
        <f>SUM(C71)</f>
        <v>20000</v>
      </c>
      <c r="D72" s="32"/>
    </row>
    <row r="73" spans="1:3" ht="15.75">
      <c r="A73" s="26"/>
      <c r="B73" s="1"/>
      <c r="C73" s="17"/>
    </row>
    <row r="74" spans="1:3" ht="15.75">
      <c r="A74" s="26"/>
      <c r="B74" s="1" t="s">
        <v>335</v>
      </c>
      <c r="C74" s="17"/>
    </row>
    <row r="75" spans="1:4" ht="15">
      <c r="A75" s="26" t="s">
        <v>297</v>
      </c>
      <c r="B75" s="3" t="s">
        <v>296</v>
      </c>
      <c r="C75" s="16">
        <v>30000</v>
      </c>
      <c r="D75" s="30"/>
    </row>
    <row r="76" spans="1:4" ht="15.75">
      <c r="A76" s="26"/>
      <c r="B76" s="1" t="s">
        <v>5</v>
      </c>
      <c r="C76" s="17">
        <f>SUM(C75)</f>
        <v>30000</v>
      </c>
      <c r="D76" s="32"/>
    </row>
    <row r="77" spans="1:3" ht="15.75">
      <c r="A77" s="26"/>
      <c r="B77" s="1"/>
      <c r="C77" s="17"/>
    </row>
    <row r="78" spans="2:3" ht="15.75">
      <c r="B78" s="2" t="s">
        <v>336</v>
      </c>
      <c r="C78" s="19"/>
    </row>
    <row r="79" spans="1:4" ht="15">
      <c r="A79" s="26" t="s">
        <v>40</v>
      </c>
      <c r="B79" s="4" t="s">
        <v>8</v>
      </c>
      <c r="C79" s="16">
        <v>40000</v>
      </c>
      <c r="D79" s="30"/>
    </row>
    <row r="80" spans="1:3" ht="15">
      <c r="A80" s="26" t="s">
        <v>41</v>
      </c>
      <c r="B80" s="4" t="s">
        <v>42</v>
      </c>
      <c r="C80" s="16">
        <v>1000</v>
      </c>
    </row>
    <row r="81" spans="1:3" ht="15">
      <c r="A81" s="26" t="s">
        <v>44</v>
      </c>
      <c r="B81" s="4" t="s">
        <v>16</v>
      </c>
      <c r="C81" s="16">
        <v>5000</v>
      </c>
    </row>
    <row r="82" spans="1:4" ht="15">
      <c r="A82" s="26" t="s">
        <v>45</v>
      </c>
      <c r="B82" s="4" t="s">
        <v>46</v>
      </c>
      <c r="C82" s="16">
        <v>170000</v>
      </c>
      <c r="D82" s="30"/>
    </row>
    <row r="83" spans="1:4" ht="15">
      <c r="A83" s="26" t="s">
        <v>47</v>
      </c>
      <c r="B83" s="4" t="s">
        <v>48</v>
      </c>
      <c r="C83" s="16">
        <v>2000</v>
      </c>
      <c r="D83" s="30"/>
    </row>
    <row r="84" spans="1:4" ht="15">
      <c r="A84" s="26" t="s">
        <v>49</v>
      </c>
      <c r="B84" s="4" t="s">
        <v>250</v>
      </c>
      <c r="C84" s="16">
        <v>80000</v>
      </c>
      <c r="D84" s="30"/>
    </row>
    <row r="85" spans="1:4" ht="15">
      <c r="A85" s="26" t="s">
        <v>315</v>
      </c>
      <c r="B85" s="4" t="s">
        <v>400</v>
      </c>
      <c r="C85" s="16">
        <v>50000</v>
      </c>
      <c r="D85" s="30"/>
    </row>
    <row r="86" spans="1:4" ht="15.75">
      <c r="A86" s="26"/>
      <c r="B86" s="1" t="s">
        <v>5</v>
      </c>
      <c r="C86" s="17">
        <f>SUM(C79:C85)</f>
        <v>348000</v>
      </c>
      <c r="D86" s="32"/>
    </row>
    <row r="87" spans="1:3" ht="15.75">
      <c r="A87" s="26"/>
      <c r="B87" s="1"/>
      <c r="C87" s="17"/>
    </row>
    <row r="88" spans="2:3" ht="15.75">
      <c r="B88" s="2" t="s">
        <v>265</v>
      </c>
      <c r="C88" s="19"/>
    </row>
    <row r="89" spans="1:4" ht="15">
      <c r="A89" s="26" t="s">
        <v>50</v>
      </c>
      <c r="B89" s="4" t="s">
        <v>7</v>
      </c>
      <c r="C89" s="16">
        <v>255000</v>
      </c>
      <c r="D89" s="30"/>
    </row>
    <row r="90" spans="1:4" ht="15">
      <c r="A90" s="26" t="s">
        <v>51</v>
      </c>
      <c r="B90" s="4" t="s">
        <v>401</v>
      </c>
      <c r="C90" s="16">
        <v>50000</v>
      </c>
      <c r="D90" s="30"/>
    </row>
    <row r="91" spans="1:4" ht="15">
      <c r="A91" s="26" t="s">
        <v>52</v>
      </c>
      <c r="B91" s="4" t="s">
        <v>10</v>
      </c>
      <c r="C91" s="16">
        <v>64000</v>
      </c>
      <c r="D91" s="30"/>
    </row>
    <row r="92" spans="1:4" ht="15">
      <c r="A92" s="26" t="s">
        <v>53</v>
      </c>
      <c r="B92" s="4" t="s">
        <v>12</v>
      </c>
      <c r="C92" s="16">
        <v>23000</v>
      </c>
      <c r="D92" s="30"/>
    </row>
    <row r="93" spans="1:3" ht="15">
      <c r="A93" s="26" t="s">
        <v>54</v>
      </c>
      <c r="B93" s="4" t="s">
        <v>55</v>
      </c>
      <c r="C93" s="16">
        <v>1000</v>
      </c>
    </row>
    <row r="94" spans="1:4" ht="15">
      <c r="A94" s="26" t="s">
        <v>57</v>
      </c>
      <c r="B94" s="4" t="s">
        <v>43</v>
      </c>
      <c r="C94" s="16">
        <v>65000</v>
      </c>
      <c r="D94" s="30"/>
    </row>
    <row r="95" spans="1:4" ht="15">
      <c r="A95" s="26" t="s">
        <v>343</v>
      </c>
      <c r="B95" s="4" t="s">
        <v>402</v>
      </c>
      <c r="C95" s="16">
        <v>0</v>
      </c>
      <c r="D95" s="30"/>
    </row>
    <row r="96" spans="1:4" ht="15">
      <c r="A96" s="26" t="s">
        <v>370</v>
      </c>
      <c r="B96" s="4" t="s">
        <v>371</v>
      </c>
      <c r="C96" s="16">
        <v>30000</v>
      </c>
      <c r="D96" s="30"/>
    </row>
    <row r="97" spans="1:4" ht="15">
      <c r="A97" s="26" t="s">
        <v>58</v>
      </c>
      <c r="B97" s="4" t="s">
        <v>16</v>
      </c>
      <c r="C97" s="16">
        <v>20000</v>
      </c>
      <c r="D97" s="30"/>
    </row>
    <row r="98" spans="1:4" ht="15">
      <c r="A98" s="26" t="s">
        <v>59</v>
      </c>
      <c r="B98" s="4" t="s">
        <v>17</v>
      </c>
      <c r="C98" s="16">
        <v>1000</v>
      </c>
      <c r="D98" s="30"/>
    </row>
    <row r="99" spans="1:4" ht="15">
      <c r="A99" s="26" t="s">
        <v>60</v>
      </c>
      <c r="B99" s="4" t="s">
        <v>61</v>
      </c>
      <c r="C99" s="16">
        <v>50000</v>
      </c>
      <c r="D99" s="30"/>
    </row>
    <row r="100" spans="1:4" ht="15">
      <c r="A100" s="26" t="s">
        <v>62</v>
      </c>
      <c r="B100" s="4" t="s">
        <v>2</v>
      </c>
      <c r="C100" s="16">
        <v>10000</v>
      </c>
      <c r="D100" s="30"/>
    </row>
    <row r="101" spans="1:4" ht="15">
      <c r="A101" s="26" t="s">
        <v>63</v>
      </c>
      <c r="B101" s="4" t="s">
        <v>64</v>
      </c>
      <c r="C101" s="16">
        <v>2000</v>
      </c>
      <c r="D101" s="30"/>
    </row>
    <row r="102" spans="1:4" ht="15">
      <c r="A102" s="26" t="s">
        <v>403</v>
      </c>
      <c r="B102" s="4" t="s">
        <v>404</v>
      </c>
      <c r="C102" s="16">
        <v>7500</v>
      </c>
      <c r="D102" s="30"/>
    </row>
    <row r="103" spans="1:4" ht="15">
      <c r="A103" s="26" t="s">
        <v>65</v>
      </c>
      <c r="B103" s="4" t="s">
        <v>4</v>
      </c>
      <c r="C103" s="16">
        <v>15000</v>
      </c>
      <c r="D103" s="30"/>
    </row>
    <row r="104" spans="1:4" ht="15">
      <c r="A104" s="26" t="s">
        <v>442</v>
      </c>
      <c r="B104" s="4" t="s">
        <v>24</v>
      </c>
      <c r="C104" s="16">
        <v>3000</v>
      </c>
      <c r="D104" s="30"/>
    </row>
    <row r="105" spans="1:4" ht="15">
      <c r="A105" s="26" t="s">
        <v>443</v>
      </c>
      <c r="B105" s="4" t="s">
        <v>66</v>
      </c>
      <c r="C105" s="16">
        <v>1000</v>
      </c>
      <c r="D105" s="30"/>
    </row>
    <row r="106" spans="1:4" ht="15">
      <c r="A106" s="26" t="s">
        <v>251</v>
      </c>
      <c r="B106" s="4" t="s">
        <v>95</v>
      </c>
      <c r="C106" s="16">
        <v>2000</v>
      </c>
      <c r="D106" s="30"/>
    </row>
    <row r="107" spans="1:4" ht="15.75">
      <c r="A107" s="26"/>
      <c r="B107" s="1" t="s">
        <v>5</v>
      </c>
      <c r="C107" s="17">
        <f>SUM(C89:C106)</f>
        <v>599500</v>
      </c>
      <c r="D107" s="32"/>
    </row>
    <row r="108" spans="1:3" ht="15.75">
      <c r="A108" s="26"/>
      <c r="B108" s="1"/>
      <c r="C108" s="17"/>
    </row>
    <row r="109" spans="2:3" ht="15.75">
      <c r="B109" s="2" t="s">
        <v>481</v>
      </c>
      <c r="C109" s="19"/>
    </row>
    <row r="110" spans="1:4" ht="15">
      <c r="A110" s="26" t="s">
        <v>309</v>
      </c>
      <c r="B110" s="4" t="s">
        <v>372</v>
      </c>
      <c r="C110" s="16">
        <v>60000</v>
      </c>
      <c r="D110" s="30"/>
    </row>
    <row r="111" spans="1:3" ht="15">
      <c r="A111" s="26" t="s">
        <v>67</v>
      </c>
      <c r="B111" s="4" t="s">
        <v>55</v>
      </c>
      <c r="C111" s="16">
        <v>1000</v>
      </c>
    </row>
    <row r="112" spans="1:4" ht="15">
      <c r="A112" s="26" t="s">
        <v>68</v>
      </c>
      <c r="B112" s="4" t="s">
        <v>359</v>
      </c>
      <c r="C112" s="16">
        <v>15000</v>
      </c>
      <c r="D112" s="30"/>
    </row>
    <row r="113" spans="1:4" ht="15">
      <c r="A113" s="26" t="s">
        <v>69</v>
      </c>
      <c r="B113" s="4" t="s">
        <v>46</v>
      </c>
      <c r="C113" s="16">
        <v>75000</v>
      </c>
      <c r="D113" s="30"/>
    </row>
    <row r="114" spans="1:4" ht="15">
      <c r="A114" s="26" t="s">
        <v>70</v>
      </c>
      <c r="B114" s="4" t="s">
        <v>61</v>
      </c>
      <c r="C114" s="16">
        <v>15000</v>
      </c>
      <c r="D114" s="30"/>
    </row>
    <row r="115" spans="1:4" ht="15">
      <c r="A115" s="26" t="s">
        <v>71</v>
      </c>
      <c r="B115" s="4" t="s">
        <v>405</v>
      </c>
      <c r="C115" s="16">
        <v>50000</v>
      </c>
      <c r="D115" s="30"/>
    </row>
    <row r="116" spans="1:4" ht="15">
      <c r="A116" s="26" t="s">
        <v>444</v>
      </c>
      <c r="B116" s="4" t="s">
        <v>406</v>
      </c>
      <c r="C116" s="16">
        <v>30000</v>
      </c>
      <c r="D116" s="30"/>
    </row>
    <row r="117" spans="1:4" ht="15">
      <c r="A117" s="26" t="s">
        <v>72</v>
      </c>
      <c r="B117" s="4" t="s">
        <v>482</v>
      </c>
      <c r="C117" s="16">
        <v>120000</v>
      </c>
      <c r="D117" s="30"/>
    </row>
    <row r="118" spans="1:3" ht="15">
      <c r="A118" s="26" t="s">
        <v>388</v>
      </c>
      <c r="B118" s="4" t="s">
        <v>407</v>
      </c>
      <c r="C118" s="16">
        <v>50000</v>
      </c>
    </row>
    <row r="119" spans="1:4" ht="15.75">
      <c r="A119" s="26"/>
      <c r="B119" s="1" t="s">
        <v>5</v>
      </c>
      <c r="C119" s="17">
        <f>SUM(C110:C118)</f>
        <v>416000</v>
      </c>
      <c r="D119" s="32"/>
    </row>
    <row r="120" spans="1:3" ht="15.75">
      <c r="A120" s="26"/>
      <c r="B120" s="1"/>
      <c r="C120" s="17"/>
    </row>
    <row r="121" spans="2:3" ht="15.75">
      <c r="B121" s="2" t="s">
        <v>266</v>
      </c>
      <c r="C121" s="19"/>
    </row>
    <row r="122" spans="1:3" ht="15">
      <c r="A122" s="26" t="s">
        <v>256</v>
      </c>
      <c r="B122" s="4" t="s">
        <v>24</v>
      </c>
      <c r="C122" s="16">
        <v>0</v>
      </c>
    </row>
    <row r="123" spans="1:4" ht="15.75">
      <c r="A123" s="26"/>
      <c r="B123" s="1" t="s">
        <v>5</v>
      </c>
      <c r="C123" s="17">
        <f>SUM(C122)</f>
        <v>0</v>
      </c>
      <c r="D123" s="33"/>
    </row>
    <row r="124" spans="1:3" ht="15.75">
      <c r="A124" s="26"/>
      <c r="B124" s="1"/>
      <c r="C124" s="17"/>
    </row>
    <row r="125" spans="2:3" ht="15.75">
      <c r="B125" s="2" t="s">
        <v>267</v>
      </c>
      <c r="C125" s="19"/>
    </row>
    <row r="126" spans="1:4" ht="15">
      <c r="A126" s="26" t="s">
        <v>291</v>
      </c>
      <c r="B126" s="4" t="s">
        <v>389</v>
      </c>
      <c r="C126" s="16">
        <v>80000</v>
      </c>
      <c r="D126" s="30"/>
    </row>
    <row r="127" spans="1:4" ht="15.75">
      <c r="A127" s="26"/>
      <c r="B127" s="1" t="s">
        <v>5</v>
      </c>
      <c r="C127" s="17">
        <f>SUM(C126)</f>
        <v>80000</v>
      </c>
      <c r="D127" s="32"/>
    </row>
    <row r="128" spans="1:3" ht="15.75">
      <c r="A128" s="26"/>
      <c r="B128" s="1"/>
      <c r="C128" s="17"/>
    </row>
    <row r="129" spans="2:3" ht="15.75">
      <c r="B129" s="2" t="s">
        <v>268</v>
      </c>
      <c r="C129" s="19"/>
    </row>
    <row r="130" spans="1:4" ht="15">
      <c r="A130" s="26" t="s">
        <v>73</v>
      </c>
      <c r="B130" s="4" t="s">
        <v>432</v>
      </c>
      <c r="C130" s="16">
        <v>441300</v>
      </c>
      <c r="D130" s="30"/>
    </row>
    <row r="131" spans="1:4" ht="15">
      <c r="A131" s="26" t="s">
        <v>74</v>
      </c>
      <c r="B131" s="4" t="s">
        <v>252</v>
      </c>
      <c r="C131" s="16">
        <v>3000</v>
      </c>
      <c r="D131" s="30"/>
    </row>
    <row r="132" spans="1:4" ht="15">
      <c r="A132" s="26" t="s">
        <v>75</v>
      </c>
      <c r="B132" s="4" t="s">
        <v>483</v>
      </c>
      <c r="C132" s="16">
        <v>205000</v>
      </c>
      <c r="D132" s="30"/>
    </row>
    <row r="133" spans="1:4" ht="15">
      <c r="A133" s="26" t="s">
        <v>322</v>
      </c>
      <c r="B133" s="4" t="s">
        <v>433</v>
      </c>
      <c r="C133" s="16">
        <v>55000</v>
      </c>
      <c r="D133" s="30"/>
    </row>
    <row r="134" spans="1:4" ht="15">
      <c r="A134" s="26" t="s">
        <v>323</v>
      </c>
      <c r="B134" s="4" t="s">
        <v>324</v>
      </c>
      <c r="C134" s="16">
        <v>16000</v>
      </c>
      <c r="D134" s="30"/>
    </row>
    <row r="135" spans="1:4" ht="15">
      <c r="A135" s="26" t="s">
        <v>76</v>
      </c>
      <c r="B135" s="4" t="s">
        <v>77</v>
      </c>
      <c r="C135" s="16">
        <v>15000</v>
      </c>
      <c r="D135" s="30"/>
    </row>
    <row r="136" spans="1:4" ht="15">
      <c r="A136" s="26" t="s">
        <v>78</v>
      </c>
      <c r="B136" s="4" t="s">
        <v>435</v>
      </c>
      <c r="C136" s="16">
        <v>360000</v>
      </c>
      <c r="D136" s="30"/>
    </row>
    <row r="137" spans="1:4" ht="15">
      <c r="A137" s="26" t="s">
        <v>446</v>
      </c>
      <c r="B137" s="4" t="s">
        <v>434</v>
      </c>
      <c r="C137" s="16">
        <v>215000</v>
      </c>
      <c r="D137" s="30"/>
    </row>
    <row r="138" spans="1:3" ht="15">
      <c r="A138" s="26" t="s">
        <v>325</v>
      </c>
      <c r="B138" s="4" t="s">
        <v>326</v>
      </c>
      <c r="C138" s="16">
        <v>1000</v>
      </c>
    </row>
    <row r="139" spans="1:3" ht="15">
      <c r="A139" s="26" t="s">
        <v>384</v>
      </c>
      <c r="B139" s="4" t="s">
        <v>385</v>
      </c>
      <c r="C139" s="16">
        <v>20000</v>
      </c>
    </row>
    <row r="140" spans="1:4" ht="15.75">
      <c r="A140" s="26"/>
      <c r="B140" s="1" t="s">
        <v>5</v>
      </c>
      <c r="C140" s="17">
        <f>SUM(C130:C139)</f>
        <v>1331300</v>
      </c>
      <c r="D140" s="32"/>
    </row>
    <row r="141" spans="1:3" ht="15.75">
      <c r="A141" s="26"/>
      <c r="B141" s="1"/>
      <c r="C141" s="17"/>
    </row>
    <row r="142" spans="2:3" ht="15.75">
      <c r="B142" s="2" t="s">
        <v>327</v>
      </c>
      <c r="C142" s="19"/>
    </row>
    <row r="143" spans="1:4" ht="15">
      <c r="A143" s="26" t="s">
        <v>79</v>
      </c>
      <c r="B143" s="4" t="s">
        <v>8</v>
      </c>
      <c r="C143" s="16">
        <v>40000</v>
      </c>
      <c r="D143" s="30"/>
    </row>
    <row r="144" spans="1:3" ht="15">
      <c r="A144" s="26" t="s">
        <v>80</v>
      </c>
      <c r="B144" s="4" t="s">
        <v>16</v>
      </c>
      <c r="C144" s="16">
        <v>6000</v>
      </c>
    </row>
    <row r="145" spans="1:4" ht="15">
      <c r="A145" s="26" t="s">
        <v>390</v>
      </c>
      <c r="B145" s="4" t="s">
        <v>479</v>
      </c>
      <c r="C145" s="16">
        <v>100000</v>
      </c>
      <c r="D145" s="30"/>
    </row>
    <row r="146" spans="1:4" ht="15.75">
      <c r="A146" s="26"/>
      <c r="B146" s="1" t="s">
        <v>5</v>
      </c>
      <c r="C146" s="17">
        <f>SUM(C143:C145)</f>
        <v>146000</v>
      </c>
      <c r="D146" s="32"/>
    </row>
    <row r="147" spans="1:3" ht="15.75">
      <c r="A147" s="26"/>
      <c r="B147" s="1"/>
      <c r="C147" s="17"/>
    </row>
    <row r="148" spans="2:3" ht="15.75">
      <c r="B148" s="2" t="s">
        <v>269</v>
      </c>
      <c r="C148" s="19"/>
    </row>
    <row r="149" spans="1:4" ht="15">
      <c r="A149" s="26" t="s">
        <v>81</v>
      </c>
      <c r="B149" s="4" t="s">
        <v>7</v>
      </c>
      <c r="C149" s="16">
        <v>217000</v>
      </c>
      <c r="D149" s="30"/>
    </row>
    <row r="150" spans="1:4" ht="15">
      <c r="A150" s="26" t="s">
        <v>82</v>
      </c>
      <c r="B150" s="4" t="s">
        <v>8</v>
      </c>
      <c r="C150" s="16">
        <v>10000</v>
      </c>
      <c r="D150" s="30"/>
    </row>
    <row r="151" spans="1:4" ht="15">
      <c r="A151" s="26" t="s">
        <v>83</v>
      </c>
      <c r="B151" s="4" t="s">
        <v>10</v>
      </c>
      <c r="C151" s="16">
        <v>55000</v>
      </c>
      <c r="D151" s="30"/>
    </row>
    <row r="152" spans="1:4" ht="15">
      <c r="A152" s="26" t="s">
        <v>84</v>
      </c>
      <c r="B152" s="4" t="s">
        <v>12</v>
      </c>
      <c r="C152" s="16">
        <v>20000</v>
      </c>
      <c r="D152" s="30"/>
    </row>
    <row r="153" spans="1:3" ht="15">
      <c r="A153" s="26" t="s">
        <v>373</v>
      </c>
      <c r="B153" s="4" t="s">
        <v>85</v>
      </c>
      <c r="C153" s="16">
        <v>1000</v>
      </c>
    </row>
    <row r="154" spans="1:3" ht="15">
      <c r="A154" s="26" t="s">
        <v>86</v>
      </c>
      <c r="B154" s="4" t="s">
        <v>55</v>
      </c>
      <c r="C154" s="16">
        <v>1000</v>
      </c>
    </row>
    <row r="155" spans="1:4" ht="15">
      <c r="A155" s="26" t="s">
        <v>87</v>
      </c>
      <c r="B155" s="4" t="s">
        <v>56</v>
      </c>
      <c r="C155" s="16">
        <v>2000</v>
      </c>
      <c r="D155" s="30"/>
    </row>
    <row r="156" spans="1:3" ht="15">
      <c r="A156" s="26" t="s">
        <v>88</v>
      </c>
      <c r="B156" s="4" t="s">
        <v>14</v>
      </c>
      <c r="C156" s="16">
        <v>20000</v>
      </c>
    </row>
    <row r="157" spans="1:4" ht="15">
      <c r="A157" s="26" t="s">
        <v>89</v>
      </c>
      <c r="B157" s="4" t="s">
        <v>484</v>
      </c>
      <c r="C157" s="16">
        <v>45000</v>
      </c>
      <c r="D157" s="30"/>
    </row>
    <row r="158" spans="1:4" ht="15">
      <c r="A158" s="26" t="s">
        <v>90</v>
      </c>
      <c r="B158" s="4" t="s">
        <v>17</v>
      </c>
      <c r="C158" s="16">
        <v>65000</v>
      </c>
      <c r="D158" s="30"/>
    </row>
    <row r="159" spans="1:4" ht="15">
      <c r="A159" s="26" t="s">
        <v>91</v>
      </c>
      <c r="B159" s="4" t="s">
        <v>46</v>
      </c>
      <c r="C159" s="16">
        <v>210000</v>
      </c>
      <c r="D159" s="30"/>
    </row>
    <row r="160" spans="1:4" ht="15">
      <c r="A160" s="26" t="s">
        <v>92</v>
      </c>
      <c r="B160" s="4" t="s">
        <v>61</v>
      </c>
      <c r="C160" s="16">
        <v>145000</v>
      </c>
      <c r="D160" s="30"/>
    </row>
    <row r="161" spans="1:4" ht="15">
      <c r="A161" s="26" t="s">
        <v>93</v>
      </c>
      <c r="B161" s="4" t="s">
        <v>2</v>
      </c>
      <c r="C161" s="16">
        <v>5000</v>
      </c>
      <c r="D161" s="30"/>
    </row>
    <row r="162" spans="1:4" ht="15">
      <c r="A162" s="26" t="s">
        <v>94</v>
      </c>
      <c r="B162" s="4" t="s">
        <v>261</v>
      </c>
      <c r="C162" s="16">
        <v>30000</v>
      </c>
      <c r="D162" s="30"/>
    </row>
    <row r="163" spans="1:4" ht="15">
      <c r="A163" s="26" t="s">
        <v>445</v>
      </c>
      <c r="B163" s="4" t="s">
        <v>497</v>
      </c>
      <c r="C163" s="16">
        <v>800000</v>
      </c>
      <c r="D163" s="30"/>
    </row>
    <row r="164" spans="1:4" ht="15">
      <c r="A164" s="26" t="s">
        <v>447</v>
      </c>
      <c r="B164" s="4" t="s">
        <v>95</v>
      </c>
      <c r="C164" s="16">
        <v>3000</v>
      </c>
      <c r="D164" s="30"/>
    </row>
    <row r="165" spans="1:4" ht="15.75">
      <c r="A165" s="26"/>
      <c r="B165" s="1" t="s">
        <v>5</v>
      </c>
      <c r="C165" s="17">
        <f>SUM(C149:C164)</f>
        <v>1629000</v>
      </c>
      <c r="D165" s="30"/>
    </row>
    <row r="166" spans="1:3" ht="15.75">
      <c r="A166" s="26"/>
      <c r="B166" s="1"/>
      <c r="C166" s="17"/>
    </row>
    <row r="167" spans="2:3" ht="15.75">
      <c r="B167" s="2" t="s">
        <v>247</v>
      </c>
      <c r="C167" s="19"/>
    </row>
    <row r="168" spans="1:4" ht="15">
      <c r="A168" s="26" t="s">
        <v>96</v>
      </c>
      <c r="B168" s="4" t="s">
        <v>97</v>
      </c>
      <c r="C168" s="16">
        <v>10000</v>
      </c>
      <c r="D168" s="30"/>
    </row>
    <row r="169" spans="1:4" ht="15">
      <c r="A169" s="26" t="s">
        <v>98</v>
      </c>
      <c r="B169" s="4" t="s">
        <v>16</v>
      </c>
      <c r="C169" s="16">
        <v>10000</v>
      </c>
      <c r="D169" s="30"/>
    </row>
    <row r="170" spans="1:4" ht="15">
      <c r="A170" s="26" t="s">
        <v>100</v>
      </c>
      <c r="B170" s="4" t="s">
        <v>101</v>
      </c>
      <c r="C170" s="16">
        <v>35000</v>
      </c>
      <c r="D170" s="30"/>
    </row>
    <row r="171" spans="1:4" ht="15">
      <c r="A171" s="26" t="s">
        <v>374</v>
      </c>
      <c r="B171" s="4" t="s">
        <v>375</v>
      </c>
      <c r="C171" s="16">
        <v>30000</v>
      </c>
      <c r="D171" s="30"/>
    </row>
    <row r="172" spans="1:4" ht="15.75">
      <c r="A172" s="26"/>
      <c r="B172" s="1" t="s">
        <v>5</v>
      </c>
      <c r="C172" s="17">
        <f>SUM(C168:C171)</f>
        <v>85000</v>
      </c>
      <c r="D172" s="32"/>
    </row>
    <row r="173" spans="1:3" ht="15.75">
      <c r="A173" s="26"/>
      <c r="B173" s="1"/>
      <c r="C173" s="17"/>
    </row>
    <row r="174" spans="2:3" ht="15.75">
      <c r="B174" s="2" t="s">
        <v>270</v>
      </c>
      <c r="C174" s="19"/>
    </row>
    <row r="175" spans="1:4" ht="15">
      <c r="A175" s="26" t="s">
        <v>102</v>
      </c>
      <c r="B175" s="4" t="s">
        <v>16</v>
      </c>
      <c r="C175" s="16">
        <v>50000</v>
      </c>
      <c r="D175" s="30"/>
    </row>
    <row r="176" spans="1:4" ht="15">
      <c r="A176" s="26" t="s">
        <v>298</v>
      </c>
      <c r="B176" s="4" t="s">
        <v>299</v>
      </c>
      <c r="C176" s="16">
        <v>8000</v>
      </c>
      <c r="D176" s="30"/>
    </row>
    <row r="177" spans="1:4" ht="15">
      <c r="A177" s="26" t="s">
        <v>103</v>
      </c>
      <c r="B177" s="4" t="s">
        <v>1</v>
      </c>
      <c r="C177" s="16">
        <v>25000</v>
      </c>
      <c r="D177" s="30"/>
    </row>
    <row r="178" spans="1:4" ht="15">
      <c r="A178" s="26" t="s">
        <v>104</v>
      </c>
      <c r="B178" s="4" t="s">
        <v>4</v>
      </c>
      <c r="C178" s="16">
        <v>30000</v>
      </c>
      <c r="D178" s="30"/>
    </row>
    <row r="179" spans="1:4" ht="15">
      <c r="A179" s="26" t="s">
        <v>448</v>
      </c>
      <c r="B179" s="4" t="s">
        <v>24</v>
      </c>
      <c r="C179" s="16">
        <v>15000</v>
      </c>
      <c r="D179" s="30"/>
    </row>
    <row r="180" spans="1:4" ht="30">
      <c r="A180" s="26" t="s">
        <v>449</v>
      </c>
      <c r="B180" s="34" t="s">
        <v>493</v>
      </c>
      <c r="C180" s="16">
        <v>502500</v>
      </c>
      <c r="D180" s="30"/>
    </row>
    <row r="181" spans="1:4" ht="15.75">
      <c r="A181" s="26"/>
      <c r="B181" s="1" t="s">
        <v>5</v>
      </c>
      <c r="C181" s="17">
        <f>SUM(C175:C180)</f>
        <v>630500</v>
      </c>
      <c r="D181" s="32"/>
    </row>
    <row r="182" spans="1:3" ht="15.75">
      <c r="A182" s="26"/>
      <c r="B182" s="1"/>
      <c r="C182" s="17"/>
    </row>
    <row r="183" spans="2:3" ht="15.75">
      <c r="B183" s="2" t="s">
        <v>271</v>
      </c>
      <c r="C183" s="19"/>
    </row>
    <row r="184" spans="1:4" ht="15">
      <c r="A184" s="26" t="s">
        <v>257</v>
      </c>
      <c r="B184" s="4" t="s">
        <v>16</v>
      </c>
      <c r="C184" s="16">
        <v>5000</v>
      </c>
      <c r="D184" s="30"/>
    </row>
    <row r="185" spans="1:3" ht="15">
      <c r="A185" s="26" t="s">
        <v>258</v>
      </c>
      <c r="B185" s="4" t="s">
        <v>17</v>
      </c>
      <c r="C185" s="16">
        <v>1000</v>
      </c>
    </row>
    <row r="186" spans="1:4" ht="15">
      <c r="A186" s="26" t="s">
        <v>391</v>
      </c>
      <c r="B186" s="4" t="s">
        <v>46</v>
      </c>
      <c r="C186" s="16">
        <v>22000</v>
      </c>
      <c r="D186" s="30"/>
    </row>
    <row r="187" spans="1:4" ht="15">
      <c r="A187" s="26" t="s">
        <v>259</v>
      </c>
      <c r="B187" s="4" t="s">
        <v>61</v>
      </c>
      <c r="C187" s="16">
        <v>15000</v>
      </c>
      <c r="D187" s="30"/>
    </row>
    <row r="188" spans="1:4" ht="15">
      <c r="A188" s="26" t="s">
        <v>300</v>
      </c>
      <c r="B188" s="4" t="s">
        <v>4</v>
      </c>
      <c r="C188" s="16">
        <v>5000</v>
      </c>
      <c r="D188" s="30"/>
    </row>
    <row r="189" spans="1:4" ht="15">
      <c r="A189" s="26" t="s">
        <v>450</v>
      </c>
      <c r="B189" s="4" t="s">
        <v>24</v>
      </c>
      <c r="C189" s="16">
        <v>5000</v>
      </c>
      <c r="D189" s="30"/>
    </row>
    <row r="190" spans="1:4" ht="15.75">
      <c r="A190" s="26"/>
      <c r="B190" s="1" t="s">
        <v>5</v>
      </c>
      <c r="C190" s="17">
        <f>SUM(C184:C189)</f>
        <v>53000</v>
      </c>
      <c r="D190" s="32"/>
    </row>
    <row r="191" spans="1:3" ht="15.75">
      <c r="A191" s="26"/>
      <c r="B191" s="1"/>
      <c r="C191" s="17"/>
    </row>
    <row r="192" spans="2:3" ht="15.75">
      <c r="B192" s="2" t="s">
        <v>272</v>
      </c>
      <c r="C192" s="19"/>
    </row>
    <row r="193" spans="1:3" ht="15">
      <c r="A193" s="28" t="s">
        <v>360</v>
      </c>
      <c r="B193" s="4" t="s">
        <v>408</v>
      </c>
      <c r="C193" s="16">
        <v>10000</v>
      </c>
    </row>
    <row r="194" spans="1:3" ht="15">
      <c r="A194" s="28" t="s">
        <v>344</v>
      </c>
      <c r="B194" s="4" t="s">
        <v>16</v>
      </c>
      <c r="C194" s="16">
        <v>2000</v>
      </c>
    </row>
    <row r="195" spans="1:4" ht="15">
      <c r="A195" s="28" t="s">
        <v>345</v>
      </c>
      <c r="B195" s="4" t="s">
        <v>346</v>
      </c>
      <c r="C195" s="16">
        <v>5000</v>
      </c>
      <c r="D195" s="30"/>
    </row>
    <row r="196" spans="1:3" ht="15">
      <c r="A196" s="26" t="s">
        <v>105</v>
      </c>
      <c r="B196" s="4" t="s">
        <v>106</v>
      </c>
      <c r="C196" s="16">
        <v>10000</v>
      </c>
    </row>
    <row r="197" spans="1:4" ht="15">
      <c r="A197" s="26" t="s">
        <v>107</v>
      </c>
      <c r="B197" s="4" t="s">
        <v>4</v>
      </c>
      <c r="C197" s="16">
        <v>5000</v>
      </c>
      <c r="D197" s="30"/>
    </row>
    <row r="198" spans="1:4" ht="15">
      <c r="A198" s="26" t="s">
        <v>451</v>
      </c>
      <c r="B198" s="4" t="s">
        <v>294</v>
      </c>
      <c r="C198" s="16">
        <v>5000</v>
      </c>
      <c r="D198" s="30"/>
    </row>
    <row r="199" spans="1:4" ht="15.75">
      <c r="A199" s="26"/>
      <c r="B199" s="1" t="s">
        <v>5</v>
      </c>
      <c r="C199" s="17">
        <f>SUM(C193:C198)</f>
        <v>37000</v>
      </c>
      <c r="D199" s="32"/>
    </row>
    <row r="200" spans="1:3" ht="15.75">
      <c r="A200" s="26"/>
      <c r="B200" s="1"/>
      <c r="C200" s="17"/>
    </row>
    <row r="201" spans="2:3" ht="15.75">
      <c r="B201" s="2" t="s">
        <v>273</v>
      </c>
      <c r="C201" s="19"/>
    </row>
    <row r="202" spans="1:4" ht="15">
      <c r="A202" s="26" t="s">
        <v>108</v>
      </c>
      <c r="B202" s="4" t="s">
        <v>16</v>
      </c>
      <c r="C202" s="16">
        <v>10000</v>
      </c>
      <c r="D202" s="30"/>
    </row>
    <row r="203" spans="1:4" ht="15">
      <c r="A203" s="26" t="s">
        <v>109</v>
      </c>
      <c r="B203" s="4" t="s">
        <v>61</v>
      </c>
      <c r="C203" s="16">
        <v>410000</v>
      </c>
      <c r="D203" s="30"/>
    </row>
    <row r="204" spans="1:4" ht="15">
      <c r="A204" s="26" t="s">
        <v>110</v>
      </c>
      <c r="B204" s="4" t="s">
        <v>4</v>
      </c>
      <c r="C204" s="16">
        <v>10000</v>
      </c>
      <c r="D204" s="30"/>
    </row>
    <row r="205" spans="1:4" ht="15">
      <c r="A205" s="26" t="s">
        <v>452</v>
      </c>
      <c r="B205" s="4" t="s">
        <v>409</v>
      </c>
      <c r="C205" s="16">
        <v>770000</v>
      </c>
      <c r="D205" s="30"/>
    </row>
    <row r="206" spans="1:4" ht="15.75">
      <c r="A206" s="26"/>
      <c r="B206" s="1" t="s">
        <v>5</v>
      </c>
      <c r="C206" s="17">
        <f>SUM(C202:C205)</f>
        <v>1200000</v>
      </c>
      <c r="D206" s="32"/>
    </row>
    <row r="207" spans="1:3" ht="15.75">
      <c r="A207" s="26"/>
      <c r="B207" s="1"/>
      <c r="C207" s="17"/>
    </row>
    <row r="208" spans="2:3" ht="15.75">
      <c r="B208" s="2" t="s">
        <v>274</v>
      </c>
      <c r="C208" s="19"/>
    </row>
    <row r="209" spans="1:4" ht="15">
      <c r="A209" s="28" t="s">
        <v>361</v>
      </c>
      <c r="B209" s="4" t="s">
        <v>111</v>
      </c>
      <c r="C209" s="16">
        <v>25000</v>
      </c>
      <c r="D209" s="30"/>
    </row>
    <row r="210" spans="1:4" ht="15">
      <c r="A210" s="26" t="s">
        <v>112</v>
      </c>
      <c r="B210" s="4" t="s">
        <v>16</v>
      </c>
      <c r="C210" s="16">
        <v>5000</v>
      </c>
      <c r="D210" s="30"/>
    </row>
    <row r="211" spans="1:4" ht="15">
      <c r="A211" s="26" t="s">
        <v>113</v>
      </c>
      <c r="B211" s="4" t="s">
        <v>114</v>
      </c>
      <c r="C211" s="16">
        <v>4000</v>
      </c>
      <c r="D211" s="30"/>
    </row>
    <row r="212" spans="1:4" ht="15">
      <c r="A212" s="26" t="s">
        <v>115</v>
      </c>
      <c r="B212" s="4" t="s">
        <v>116</v>
      </c>
      <c r="C212" s="16">
        <v>2000</v>
      </c>
      <c r="D212" s="30"/>
    </row>
    <row r="213" spans="1:4" ht="15">
      <c r="A213" s="26" t="s">
        <v>117</v>
      </c>
      <c r="B213" s="4" t="s">
        <v>347</v>
      </c>
      <c r="C213" s="16">
        <v>2500</v>
      </c>
      <c r="D213" s="30"/>
    </row>
    <row r="214" spans="1:4" ht="15">
      <c r="A214" s="26" t="s">
        <v>410</v>
      </c>
      <c r="B214" s="4" t="s">
        <v>404</v>
      </c>
      <c r="C214" s="16">
        <v>1500</v>
      </c>
      <c r="D214" s="30"/>
    </row>
    <row r="215" spans="1:3" ht="15">
      <c r="A215" s="26" t="s">
        <v>118</v>
      </c>
      <c r="B215" s="4" t="s">
        <v>4</v>
      </c>
      <c r="C215" s="16">
        <v>15000</v>
      </c>
    </row>
    <row r="216" spans="1:3" ht="15">
      <c r="A216" s="26" t="s">
        <v>438</v>
      </c>
      <c r="B216" s="4" t="s">
        <v>471</v>
      </c>
      <c r="C216" s="16">
        <v>300000</v>
      </c>
    </row>
    <row r="217" spans="1:4" ht="15.75">
      <c r="A217" s="26"/>
      <c r="B217" s="1" t="s">
        <v>5</v>
      </c>
      <c r="C217" s="17">
        <f>SUM(C209:C216)</f>
        <v>355000</v>
      </c>
      <c r="D217" s="32"/>
    </row>
    <row r="218" spans="1:3" ht="15.75">
      <c r="A218" s="26"/>
      <c r="B218" s="1"/>
      <c r="C218" s="17"/>
    </row>
    <row r="219" spans="2:3" ht="15.75">
      <c r="B219" s="2" t="s">
        <v>275</v>
      </c>
      <c r="C219" s="19"/>
    </row>
    <row r="220" spans="1:4" ht="15">
      <c r="A220" s="26" t="s">
        <v>119</v>
      </c>
      <c r="B220" s="4" t="s">
        <v>376</v>
      </c>
      <c r="C220" s="16">
        <v>35000</v>
      </c>
      <c r="D220" s="30"/>
    </row>
    <row r="221" spans="1:4" ht="15">
      <c r="A221" s="26" t="s">
        <v>120</v>
      </c>
      <c r="B221" s="4" t="s">
        <v>17</v>
      </c>
      <c r="C221" s="16">
        <v>5000</v>
      </c>
      <c r="D221" s="30"/>
    </row>
    <row r="222" spans="1:4" ht="15">
      <c r="A222" s="26" t="s">
        <v>121</v>
      </c>
      <c r="B222" s="4" t="s">
        <v>365</v>
      </c>
      <c r="C222" s="16">
        <v>35000</v>
      </c>
      <c r="D222" s="30"/>
    </row>
    <row r="223" spans="1:4" ht="15">
      <c r="A223" s="26" t="s">
        <v>364</v>
      </c>
      <c r="B223" s="4" t="s">
        <v>377</v>
      </c>
      <c r="C223" s="16">
        <v>25000</v>
      </c>
      <c r="D223" s="30"/>
    </row>
    <row r="224" spans="1:4" ht="15">
      <c r="A224" s="26" t="s">
        <v>122</v>
      </c>
      <c r="B224" s="4" t="s">
        <v>20</v>
      </c>
      <c r="C224" s="16">
        <v>10000</v>
      </c>
      <c r="D224" s="30"/>
    </row>
    <row r="225" spans="1:4" ht="15">
      <c r="A225" s="26" t="s">
        <v>123</v>
      </c>
      <c r="B225" s="4" t="s">
        <v>124</v>
      </c>
      <c r="C225" s="16">
        <v>20000</v>
      </c>
      <c r="D225" s="30"/>
    </row>
    <row r="226" spans="1:4" ht="15">
      <c r="A226" s="26" t="s">
        <v>125</v>
      </c>
      <c r="B226" s="4" t="s">
        <v>4</v>
      </c>
      <c r="C226" s="16">
        <v>10000</v>
      </c>
      <c r="D226" s="30"/>
    </row>
    <row r="227" spans="1:3" ht="15">
      <c r="A227" s="26" t="s">
        <v>126</v>
      </c>
      <c r="B227" s="4" t="s">
        <v>310</v>
      </c>
      <c r="C227" s="16">
        <v>33300</v>
      </c>
    </row>
    <row r="228" spans="1:4" ht="15">
      <c r="A228" s="26" t="s">
        <v>127</v>
      </c>
      <c r="B228" s="4" t="s">
        <v>301</v>
      </c>
      <c r="C228" s="16">
        <v>5000</v>
      </c>
      <c r="D228" s="30"/>
    </row>
    <row r="229" spans="1:3" ht="15">
      <c r="A229" s="26" t="s">
        <v>387</v>
      </c>
      <c r="B229" s="4" t="s">
        <v>411</v>
      </c>
      <c r="C229" s="16">
        <v>30000</v>
      </c>
    </row>
    <row r="230" spans="1:6" ht="15.75">
      <c r="A230" s="26"/>
      <c r="B230" s="1" t="s">
        <v>5</v>
      </c>
      <c r="C230" s="17">
        <f>SUM(C220:C229)</f>
        <v>208300</v>
      </c>
      <c r="D230" s="32"/>
      <c r="F230" s="12"/>
    </row>
    <row r="231" spans="1:6" ht="15.75">
      <c r="A231" s="26"/>
      <c r="B231" s="1"/>
      <c r="C231" s="17"/>
      <c r="F231" s="12"/>
    </row>
    <row r="232" spans="2:6" ht="15.75">
      <c r="B232" s="2" t="s">
        <v>276</v>
      </c>
      <c r="C232" s="19"/>
      <c r="F232" s="12"/>
    </row>
    <row r="233" spans="1:7" ht="15.75">
      <c r="A233" s="26" t="s">
        <v>128</v>
      </c>
      <c r="B233" s="4" t="s">
        <v>4</v>
      </c>
      <c r="C233" s="16">
        <v>50000</v>
      </c>
      <c r="D233" s="30"/>
      <c r="E233" s="11" t="s">
        <v>386</v>
      </c>
      <c r="F233" s="12">
        <f>SUM(C6,C23,C32,C37,C41,C46,C54,C58,C63,C68,C72,C76,C86,C107,C119,C123,C127,C140,C146,C165,C172,C181,C190,C199,C206,C217,C230)</f>
        <v>21488600</v>
      </c>
      <c r="G233" s="12">
        <f>SUM(D6,D23,D32,D37,D41,D46,D54,D58,D63,D68,D72,D76,D86,D107,D119,D123,D127,D140,D146,D165,D172,D181,D190,D199,D206,D217,D230)</f>
        <v>0</v>
      </c>
    </row>
    <row r="234" spans="1:4" ht="15.75">
      <c r="A234" s="26"/>
      <c r="B234" s="1" t="s">
        <v>5</v>
      </c>
      <c r="C234" s="17">
        <f>SUM(C233)</f>
        <v>50000</v>
      </c>
      <c r="D234" s="32"/>
    </row>
    <row r="235" spans="1:3" ht="15.75">
      <c r="A235" s="26"/>
      <c r="B235" s="1"/>
      <c r="C235" s="17"/>
    </row>
    <row r="236" spans="2:3" ht="15.75">
      <c r="B236" s="2" t="s">
        <v>277</v>
      </c>
      <c r="C236" s="19"/>
    </row>
    <row r="237" spans="1:5" ht="15.75">
      <c r="A237" s="26" t="s">
        <v>302</v>
      </c>
      <c r="B237" s="4" t="s">
        <v>16</v>
      </c>
      <c r="C237" s="16">
        <v>1000</v>
      </c>
      <c r="E237" s="11"/>
    </row>
    <row r="238" spans="1:4" ht="15">
      <c r="A238" s="26" t="s">
        <v>129</v>
      </c>
      <c r="B238" s="4" t="s">
        <v>261</v>
      </c>
      <c r="C238" s="16">
        <v>2500000</v>
      </c>
      <c r="D238" s="30"/>
    </row>
    <row r="239" spans="1:4" ht="15">
      <c r="A239" s="26" t="s">
        <v>130</v>
      </c>
      <c r="B239" s="4" t="s">
        <v>311</v>
      </c>
      <c r="C239" s="16">
        <v>110000</v>
      </c>
      <c r="D239" s="30"/>
    </row>
    <row r="240" spans="1:4" ht="15.75">
      <c r="A240" s="26"/>
      <c r="B240" s="1" t="s">
        <v>5</v>
      </c>
      <c r="C240" s="17">
        <f>SUM(C237:C239)</f>
        <v>2611000</v>
      </c>
      <c r="D240" s="32"/>
    </row>
    <row r="241" spans="1:3" ht="15.75">
      <c r="A241" s="26"/>
      <c r="B241" s="1"/>
      <c r="C241" s="17"/>
    </row>
    <row r="242" spans="2:3" ht="15.75">
      <c r="B242" s="2" t="s">
        <v>278</v>
      </c>
      <c r="C242" s="19"/>
    </row>
    <row r="243" spans="1:4" ht="15">
      <c r="A243" s="28" t="s">
        <v>412</v>
      </c>
      <c r="B243" s="4" t="s">
        <v>413</v>
      </c>
      <c r="C243" s="16">
        <v>5000</v>
      </c>
      <c r="D243" s="30"/>
    </row>
    <row r="244" spans="1:4" ht="15">
      <c r="A244" s="26" t="s">
        <v>131</v>
      </c>
      <c r="B244" s="4" t="s">
        <v>4</v>
      </c>
      <c r="C244" s="16">
        <v>900000</v>
      </c>
      <c r="D244" s="30"/>
    </row>
    <row r="245" spans="1:4" ht="15">
      <c r="A245" s="26" t="s">
        <v>414</v>
      </c>
      <c r="B245" s="4" t="s">
        <v>346</v>
      </c>
      <c r="C245" s="16">
        <v>5000</v>
      </c>
      <c r="D245" s="30"/>
    </row>
    <row r="246" spans="1:4" ht="15.75">
      <c r="A246" s="26"/>
      <c r="B246" s="1" t="s">
        <v>5</v>
      </c>
      <c r="C246" s="17">
        <f>SUM(C243:C245)</f>
        <v>910000</v>
      </c>
      <c r="D246" s="32"/>
    </row>
    <row r="247" spans="1:3" ht="15.75">
      <c r="A247" s="26"/>
      <c r="B247" s="1"/>
      <c r="C247" s="17"/>
    </row>
    <row r="248" spans="2:3" ht="15.75">
      <c r="B248" s="2" t="s">
        <v>279</v>
      </c>
      <c r="C248" s="19"/>
    </row>
    <row r="249" spans="1:3" ht="15">
      <c r="A249" s="26" t="s">
        <v>132</v>
      </c>
      <c r="B249" s="4" t="s">
        <v>253</v>
      </c>
      <c r="C249" s="16">
        <v>10000</v>
      </c>
    </row>
    <row r="250" spans="1:4" ht="15.75">
      <c r="A250" s="26"/>
      <c r="B250" s="1" t="s">
        <v>5</v>
      </c>
      <c r="C250" s="17">
        <f>SUM(C249)</f>
        <v>10000</v>
      </c>
      <c r="D250" s="33"/>
    </row>
    <row r="251" spans="1:3" ht="15.75">
      <c r="A251" s="26"/>
      <c r="B251" s="1"/>
      <c r="C251" s="17"/>
    </row>
    <row r="252" spans="2:3" ht="15.75">
      <c r="B252" s="2" t="s">
        <v>280</v>
      </c>
      <c r="C252" s="17"/>
    </row>
    <row r="253" spans="1:4" ht="15">
      <c r="A253" s="26" t="s">
        <v>133</v>
      </c>
      <c r="B253" s="4" t="s">
        <v>7</v>
      </c>
      <c r="C253" s="16">
        <v>1036000</v>
      </c>
      <c r="D253" s="30"/>
    </row>
    <row r="254" spans="1:6" ht="15.75">
      <c r="A254" s="26" t="s">
        <v>348</v>
      </c>
      <c r="B254" s="4" t="s">
        <v>111</v>
      </c>
      <c r="C254" s="16">
        <v>80000</v>
      </c>
      <c r="D254" s="30"/>
      <c r="F254" s="12"/>
    </row>
    <row r="255" spans="1:4" ht="15">
      <c r="A255" s="26" t="s">
        <v>134</v>
      </c>
      <c r="B255" s="4" t="s">
        <v>10</v>
      </c>
      <c r="C255" s="16">
        <v>260000</v>
      </c>
      <c r="D255" s="30"/>
    </row>
    <row r="256" spans="1:4" ht="15">
      <c r="A256" s="26" t="s">
        <v>135</v>
      </c>
      <c r="B256" s="4" t="s">
        <v>12</v>
      </c>
      <c r="C256" s="16">
        <v>94000</v>
      </c>
      <c r="D256" s="30"/>
    </row>
    <row r="257" spans="1:4" ht="15">
      <c r="A257" s="26" t="s">
        <v>136</v>
      </c>
      <c r="B257" s="4" t="s">
        <v>85</v>
      </c>
      <c r="C257" s="16">
        <v>7000</v>
      </c>
      <c r="D257" s="30"/>
    </row>
    <row r="258" spans="1:4" ht="15">
      <c r="A258" s="26" t="s">
        <v>137</v>
      </c>
      <c r="B258" s="4" t="s">
        <v>56</v>
      </c>
      <c r="C258" s="16">
        <v>10000</v>
      </c>
      <c r="D258" s="30"/>
    </row>
    <row r="259" spans="1:3" ht="15">
      <c r="A259" s="26" t="s">
        <v>138</v>
      </c>
      <c r="B259" s="4" t="s">
        <v>14</v>
      </c>
      <c r="C259" s="16">
        <v>0</v>
      </c>
    </row>
    <row r="260" spans="1:4" ht="15">
      <c r="A260" s="26" t="s">
        <v>139</v>
      </c>
      <c r="B260" s="4" t="s">
        <v>16</v>
      </c>
      <c r="C260" s="16">
        <v>100000</v>
      </c>
      <c r="D260" s="30"/>
    </row>
    <row r="261" spans="1:4" ht="15">
      <c r="A261" s="26" t="s">
        <v>142</v>
      </c>
      <c r="B261" s="4" t="s">
        <v>1</v>
      </c>
      <c r="C261" s="16">
        <v>90000</v>
      </c>
      <c r="D261" s="30"/>
    </row>
    <row r="262" spans="1:4" ht="15">
      <c r="A262" s="26" t="s">
        <v>143</v>
      </c>
      <c r="B262" s="4" t="s">
        <v>144</v>
      </c>
      <c r="C262" s="16">
        <v>10000</v>
      </c>
      <c r="D262" s="30"/>
    </row>
    <row r="263" spans="1:4" ht="15">
      <c r="A263" s="26" t="s">
        <v>140</v>
      </c>
      <c r="B263" s="4" t="s">
        <v>141</v>
      </c>
      <c r="C263" s="16">
        <v>30000</v>
      </c>
      <c r="D263" s="30"/>
    </row>
    <row r="264" spans="1:3" ht="15">
      <c r="A264" s="26" t="s">
        <v>145</v>
      </c>
      <c r="B264" s="4" t="s">
        <v>64</v>
      </c>
      <c r="C264" s="16">
        <v>5000</v>
      </c>
    </row>
    <row r="265" spans="1:4" ht="15">
      <c r="A265" s="26" t="s">
        <v>146</v>
      </c>
      <c r="B265" s="4" t="s">
        <v>378</v>
      </c>
      <c r="C265" s="16">
        <v>30000</v>
      </c>
      <c r="D265" s="30"/>
    </row>
    <row r="266" spans="1:4" ht="15">
      <c r="A266" s="26" t="s">
        <v>436</v>
      </c>
      <c r="B266" s="4" t="s">
        <v>485</v>
      </c>
      <c r="C266" s="16">
        <v>100000</v>
      </c>
      <c r="D266" s="30"/>
    </row>
    <row r="267" spans="1:3" ht="15">
      <c r="A267" s="26" t="s">
        <v>356</v>
      </c>
      <c r="B267" s="4" t="s">
        <v>66</v>
      </c>
      <c r="C267" s="16">
        <v>1000</v>
      </c>
    </row>
    <row r="268" spans="1:3" ht="15">
      <c r="A268" s="26" t="s">
        <v>437</v>
      </c>
      <c r="B268" s="4" t="s">
        <v>95</v>
      </c>
      <c r="C268" s="16">
        <v>2000</v>
      </c>
    </row>
    <row r="269" spans="1:3" ht="15">
      <c r="A269" s="26" t="s">
        <v>486</v>
      </c>
      <c r="B269" s="4" t="s">
        <v>487</v>
      </c>
      <c r="C269" s="16">
        <v>500000</v>
      </c>
    </row>
    <row r="270" spans="1:4" ht="15.75">
      <c r="A270" s="26"/>
      <c r="B270" s="1" t="s">
        <v>5</v>
      </c>
      <c r="C270" s="17">
        <f>SUM(C253:C269)</f>
        <v>2355000</v>
      </c>
      <c r="D270" s="32"/>
    </row>
    <row r="271" spans="1:3" ht="15.75">
      <c r="A271" s="26"/>
      <c r="B271" s="1"/>
      <c r="C271" s="17"/>
    </row>
    <row r="272" spans="1:3" ht="15.75">
      <c r="A272" s="26"/>
      <c r="B272" s="2" t="s">
        <v>281</v>
      </c>
      <c r="C272" s="19"/>
    </row>
    <row r="273" spans="1:4" ht="15">
      <c r="A273" s="26" t="s">
        <v>415</v>
      </c>
      <c r="B273" s="4" t="s">
        <v>416</v>
      </c>
      <c r="C273" s="16">
        <v>12000</v>
      </c>
      <c r="D273" s="30"/>
    </row>
    <row r="274" spans="1:4" ht="15">
      <c r="A274" s="28" t="s">
        <v>367</v>
      </c>
      <c r="B274" s="4" t="s">
        <v>101</v>
      </c>
      <c r="C274" s="16">
        <v>13000</v>
      </c>
      <c r="D274" s="30"/>
    </row>
    <row r="275" spans="1:4" ht="15">
      <c r="A275" s="26" t="s">
        <v>147</v>
      </c>
      <c r="B275" s="4" t="s">
        <v>492</v>
      </c>
      <c r="C275" s="16">
        <v>10000</v>
      </c>
      <c r="D275" s="30"/>
    </row>
    <row r="276" spans="1:4" ht="15.75">
      <c r="A276" s="26"/>
      <c r="B276" s="1" t="s">
        <v>5</v>
      </c>
      <c r="C276" s="17">
        <f>SUM(C273:C275)</f>
        <v>35000</v>
      </c>
      <c r="D276" s="32"/>
    </row>
    <row r="277" spans="1:3" ht="15.75">
      <c r="A277" s="26"/>
      <c r="B277" s="1"/>
      <c r="C277" s="17"/>
    </row>
    <row r="278" spans="1:3" ht="15.75">
      <c r="A278" s="26"/>
      <c r="B278" s="2" t="s">
        <v>282</v>
      </c>
      <c r="C278" s="19"/>
    </row>
    <row r="279" spans="1:4" ht="15">
      <c r="A279" s="26" t="s">
        <v>148</v>
      </c>
      <c r="B279" s="4" t="s">
        <v>7</v>
      </c>
      <c r="C279" s="16">
        <v>1030000</v>
      </c>
      <c r="D279" s="30"/>
    </row>
    <row r="280" spans="1:4" ht="15">
      <c r="A280" s="26" t="s">
        <v>149</v>
      </c>
      <c r="B280" s="4" t="s">
        <v>8</v>
      </c>
      <c r="C280" s="16">
        <v>40000</v>
      </c>
      <c r="D280" s="30"/>
    </row>
    <row r="281" spans="1:4" ht="15">
      <c r="A281" s="26" t="s">
        <v>150</v>
      </c>
      <c r="B281" s="4" t="s">
        <v>10</v>
      </c>
      <c r="C281" s="16">
        <v>258000</v>
      </c>
      <c r="D281" s="30"/>
    </row>
    <row r="282" spans="1:4" ht="15">
      <c r="A282" s="26" t="s">
        <v>151</v>
      </c>
      <c r="B282" s="4" t="s">
        <v>12</v>
      </c>
      <c r="C282" s="16">
        <v>93000</v>
      </c>
      <c r="D282" s="30"/>
    </row>
    <row r="283" spans="1:4" ht="15">
      <c r="A283" s="26" t="s">
        <v>152</v>
      </c>
      <c r="B283" s="4" t="s">
        <v>55</v>
      </c>
      <c r="C283" s="16">
        <v>1000</v>
      </c>
      <c r="D283" s="30"/>
    </row>
    <row r="284" spans="1:4" ht="15">
      <c r="A284" s="26" t="s">
        <v>153</v>
      </c>
      <c r="B284" s="4" t="s">
        <v>56</v>
      </c>
      <c r="C284" s="16">
        <v>7000</v>
      </c>
      <c r="D284" s="30"/>
    </row>
    <row r="285" spans="1:4" ht="15">
      <c r="A285" s="26" t="s">
        <v>292</v>
      </c>
      <c r="B285" s="4" t="s">
        <v>293</v>
      </c>
      <c r="C285" s="16">
        <v>1000</v>
      </c>
      <c r="D285" s="30"/>
    </row>
    <row r="286" spans="1:4" ht="15">
      <c r="A286" s="26" t="s">
        <v>154</v>
      </c>
      <c r="B286" s="4" t="s">
        <v>421</v>
      </c>
      <c r="C286" s="16">
        <v>20000</v>
      </c>
      <c r="D286" s="30"/>
    </row>
    <row r="287" spans="1:4" ht="15">
      <c r="A287" s="26" t="s">
        <v>155</v>
      </c>
      <c r="B287" s="4" t="s">
        <v>420</v>
      </c>
      <c r="C287" s="16">
        <v>100000</v>
      </c>
      <c r="D287" s="30"/>
    </row>
    <row r="288" spans="1:4" ht="15">
      <c r="A288" s="26" t="s">
        <v>156</v>
      </c>
      <c r="B288" s="4" t="s">
        <v>17</v>
      </c>
      <c r="C288" s="16">
        <v>150000</v>
      </c>
      <c r="D288" s="30"/>
    </row>
    <row r="289" spans="1:4" ht="15">
      <c r="A289" s="26" t="s">
        <v>157</v>
      </c>
      <c r="B289" s="4" t="s">
        <v>46</v>
      </c>
      <c r="C289" s="16">
        <v>400000</v>
      </c>
      <c r="D289" s="30"/>
    </row>
    <row r="290" spans="1:4" ht="15">
      <c r="A290" s="26" t="s">
        <v>158</v>
      </c>
      <c r="B290" s="4" t="s">
        <v>61</v>
      </c>
      <c r="C290" s="16">
        <v>90000</v>
      </c>
      <c r="D290" s="30"/>
    </row>
    <row r="291" spans="1:4" ht="15">
      <c r="A291" s="26" t="s">
        <v>159</v>
      </c>
      <c r="B291" s="4" t="s">
        <v>1</v>
      </c>
      <c r="C291" s="16">
        <v>25000</v>
      </c>
      <c r="D291" s="30"/>
    </row>
    <row r="292" spans="1:4" ht="15">
      <c r="A292" s="26" t="s">
        <v>160</v>
      </c>
      <c r="B292" s="4" t="s">
        <v>2</v>
      </c>
      <c r="C292" s="16">
        <v>5000</v>
      </c>
      <c r="D292" s="30"/>
    </row>
    <row r="293" spans="1:4" ht="15">
      <c r="A293" s="26" t="s">
        <v>161</v>
      </c>
      <c r="B293" s="4" t="s">
        <v>22</v>
      </c>
      <c r="C293" s="16">
        <v>10000</v>
      </c>
      <c r="D293" s="30"/>
    </row>
    <row r="294" spans="1:4" ht="15">
      <c r="A294" s="26" t="s">
        <v>162</v>
      </c>
      <c r="B294" s="4" t="s">
        <v>64</v>
      </c>
      <c r="C294" s="16">
        <v>15000</v>
      </c>
      <c r="D294" s="30"/>
    </row>
    <row r="295" spans="1:4" ht="15">
      <c r="A295" s="26" t="s">
        <v>417</v>
      </c>
      <c r="B295" s="4" t="s">
        <v>404</v>
      </c>
      <c r="C295" s="16">
        <v>15000</v>
      </c>
      <c r="D295" s="30"/>
    </row>
    <row r="296" spans="1:4" ht="15">
      <c r="A296" s="26" t="s">
        <v>163</v>
      </c>
      <c r="B296" s="4" t="s">
        <v>419</v>
      </c>
      <c r="C296" s="16">
        <v>180000</v>
      </c>
      <c r="D296" s="30"/>
    </row>
    <row r="297" spans="1:4" ht="15">
      <c r="A297" s="26" t="s">
        <v>453</v>
      </c>
      <c r="B297" s="4" t="s">
        <v>383</v>
      </c>
      <c r="C297" s="16">
        <v>150000</v>
      </c>
      <c r="D297" s="30"/>
    </row>
    <row r="298" spans="1:4" ht="15">
      <c r="A298" s="26" t="s">
        <v>454</v>
      </c>
      <c r="B298" s="4" t="s">
        <v>66</v>
      </c>
      <c r="C298" s="16">
        <v>1000</v>
      </c>
      <c r="D298" s="30"/>
    </row>
    <row r="299" spans="1:4" ht="15">
      <c r="A299" s="26" t="s">
        <v>455</v>
      </c>
      <c r="B299" s="4" t="s">
        <v>418</v>
      </c>
      <c r="C299" s="16">
        <v>26000</v>
      </c>
      <c r="D299" s="30"/>
    </row>
    <row r="300" spans="1:3" ht="15">
      <c r="A300" s="26" t="s">
        <v>456</v>
      </c>
      <c r="B300" s="4" t="s">
        <v>95</v>
      </c>
      <c r="C300" s="16">
        <v>10000</v>
      </c>
    </row>
    <row r="301" spans="1:4" ht="15">
      <c r="A301" s="26" t="s">
        <v>362</v>
      </c>
      <c r="B301" s="4" t="s">
        <v>422</v>
      </c>
      <c r="C301" s="16">
        <v>100000</v>
      </c>
      <c r="D301" s="30"/>
    </row>
    <row r="302" spans="1:4" ht="15.75">
      <c r="A302" s="26"/>
      <c r="B302" s="1" t="s">
        <v>5</v>
      </c>
      <c r="C302" s="17">
        <f>SUM(C279:C301)</f>
        <v>2727000</v>
      </c>
      <c r="D302" s="32"/>
    </row>
    <row r="303" spans="1:3" ht="15.75">
      <c r="A303" s="26"/>
      <c r="B303" s="1"/>
      <c r="C303" s="17"/>
    </row>
    <row r="304" spans="1:3" ht="15.75">
      <c r="A304" s="26"/>
      <c r="B304" s="1" t="s">
        <v>352</v>
      </c>
      <c r="C304" s="17"/>
    </row>
    <row r="305" spans="1:3" ht="15">
      <c r="A305" s="26" t="s">
        <v>353</v>
      </c>
      <c r="B305" s="3" t="s">
        <v>354</v>
      </c>
      <c r="C305" s="16">
        <v>5000</v>
      </c>
    </row>
    <row r="306" spans="1:4" ht="15.75">
      <c r="A306" s="26"/>
      <c r="B306" s="1" t="s">
        <v>5</v>
      </c>
      <c r="C306" s="17">
        <f>SUM(C305)</f>
        <v>5000</v>
      </c>
      <c r="D306" s="33"/>
    </row>
    <row r="307" spans="1:3" ht="15.75">
      <c r="A307" s="26"/>
      <c r="B307" s="1"/>
      <c r="C307" s="17"/>
    </row>
    <row r="308" spans="2:3" ht="15.75">
      <c r="B308" s="2" t="s">
        <v>283</v>
      </c>
      <c r="C308" s="19"/>
    </row>
    <row r="309" spans="1:4" ht="15">
      <c r="A309" s="26" t="s">
        <v>164</v>
      </c>
      <c r="B309" s="4" t="s">
        <v>7</v>
      </c>
      <c r="C309" s="16">
        <v>1019000</v>
      </c>
      <c r="D309" s="30"/>
    </row>
    <row r="310" spans="1:4" ht="15">
      <c r="A310" s="26" t="s">
        <v>165</v>
      </c>
      <c r="B310" s="4" t="s">
        <v>10</v>
      </c>
      <c r="C310" s="16">
        <v>255000</v>
      </c>
      <c r="D310" s="30"/>
    </row>
    <row r="311" spans="1:4" ht="15">
      <c r="A311" s="26" t="s">
        <v>166</v>
      </c>
      <c r="B311" s="4" t="s">
        <v>12</v>
      </c>
      <c r="C311" s="16">
        <v>92000</v>
      </c>
      <c r="D311" s="30"/>
    </row>
    <row r="312" spans="1:4" ht="15">
      <c r="A312" s="26" t="s">
        <v>167</v>
      </c>
      <c r="B312" s="4" t="s">
        <v>56</v>
      </c>
      <c r="C312" s="16">
        <v>60000</v>
      </c>
      <c r="D312" s="30"/>
    </row>
    <row r="313" spans="1:4" ht="15">
      <c r="A313" s="26" t="s">
        <v>168</v>
      </c>
      <c r="B313" s="4" t="s">
        <v>303</v>
      </c>
      <c r="C313" s="16">
        <v>0</v>
      </c>
      <c r="D313" s="30"/>
    </row>
    <row r="314" spans="1:4" ht="15">
      <c r="A314" s="26" t="s">
        <v>169</v>
      </c>
      <c r="B314" s="4" t="s">
        <v>16</v>
      </c>
      <c r="C314" s="16">
        <v>20000</v>
      </c>
      <c r="D314" s="30"/>
    </row>
    <row r="315" spans="1:4" ht="15">
      <c r="A315" s="26" t="s">
        <v>170</v>
      </c>
      <c r="B315" s="4" t="s">
        <v>1</v>
      </c>
      <c r="C315" s="16">
        <v>25000</v>
      </c>
      <c r="D315" s="30"/>
    </row>
    <row r="316" spans="1:4" ht="15">
      <c r="A316" s="26" t="s">
        <v>171</v>
      </c>
      <c r="B316" s="4" t="s">
        <v>2</v>
      </c>
      <c r="C316" s="16">
        <v>25000</v>
      </c>
      <c r="D316" s="30"/>
    </row>
    <row r="317" spans="1:4" ht="15">
      <c r="A317" s="26" t="s">
        <v>316</v>
      </c>
      <c r="B317" s="4" t="s">
        <v>317</v>
      </c>
      <c r="C317" s="16">
        <v>25000</v>
      </c>
      <c r="D317" s="30"/>
    </row>
    <row r="318" spans="1:4" ht="15">
      <c r="A318" s="26" t="s">
        <v>172</v>
      </c>
      <c r="B318" s="4" t="s">
        <v>173</v>
      </c>
      <c r="C318" s="16">
        <v>5000</v>
      </c>
      <c r="D318" s="30"/>
    </row>
    <row r="319" spans="1:4" ht="15">
      <c r="A319" s="26" t="s">
        <v>174</v>
      </c>
      <c r="B319" s="4" t="s">
        <v>4</v>
      </c>
      <c r="C319" s="16">
        <v>10000</v>
      </c>
      <c r="D319" s="30"/>
    </row>
    <row r="320" spans="1:4" ht="15">
      <c r="A320" s="26" t="s">
        <v>457</v>
      </c>
      <c r="B320" s="4" t="s">
        <v>294</v>
      </c>
      <c r="C320" s="16">
        <v>5000</v>
      </c>
      <c r="D320" s="30"/>
    </row>
    <row r="321" spans="1:4" ht="15">
      <c r="A321" s="26" t="s">
        <v>318</v>
      </c>
      <c r="B321" s="4" t="s">
        <v>319</v>
      </c>
      <c r="C321" s="16">
        <v>0</v>
      </c>
      <c r="D321" s="30"/>
    </row>
    <row r="322" spans="1:3" ht="15">
      <c r="A322" s="26" t="s">
        <v>458</v>
      </c>
      <c r="B322" s="4" t="s">
        <v>95</v>
      </c>
      <c r="C322" s="16">
        <v>2000</v>
      </c>
    </row>
    <row r="323" spans="1:4" ht="15.75">
      <c r="A323" s="26"/>
      <c r="B323" s="1" t="s">
        <v>5</v>
      </c>
      <c r="C323" s="17">
        <f>SUM(C309:C322)</f>
        <v>1543000</v>
      </c>
      <c r="D323" s="32"/>
    </row>
    <row r="324" spans="1:3" ht="15.75">
      <c r="A324" s="26"/>
      <c r="B324" s="1"/>
      <c r="C324" s="17"/>
    </row>
    <row r="325" spans="1:3" ht="15.75">
      <c r="A325" s="26"/>
      <c r="B325" s="1" t="s">
        <v>337</v>
      </c>
      <c r="C325" s="17"/>
    </row>
    <row r="326" spans="1:4" ht="15">
      <c r="A326" s="26" t="s">
        <v>289</v>
      </c>
      <c r="B326" s="3" t="s">
        <v>290</v>
      </c>
      <c r="C326" s="16">
        <v>40000</v>
      </c>
      <c r="D326" s="30"/>
    </row>
    <row r="327" spans="1:4" ht="15.75">
      <c r="A327" s="26"/>
      <c r="B327" s="1" t="s">
        <v>5</v>
      </c>
      <c r="C327" s="17">
        <f>SUM(C326)</f>
        <v>40000</v>
      </c>
      <c r="D327" s="32"/>
    </row>
    <row r="328" spans="1:3" ht="15.75">
      <c r="A328" s="26"/>
      <c r="B328" s="1"/>
      <c r="C328" s="17"/>
    </row>
    <row r="329" spans="2:3" ht="15.75">
      <c r="B329" s="2" t="s">
        <v>284</v>
      </c>
      <c r="C329" s="19"/>
    </row>
    <row r="330" spans="1:4" ht="15">
      <c r="A330" s="26" t="s">
        <v>423</v>
      </c>
      <c r="B330" s="4" t="s">
        <v>425</v>
      </c>
      <c r="C330" s="16">
        <v>5000</v>
      </c>
      <c r="D330" s="30"/>
    </row>
    <row r="331" spans="1:4" ht="15">
      <c r="A331" s="26" t="s">
        <v>176</v>
      </c>
      <c r="B331" s="4" t="s">
        <v>320</v>
      </c>
      <c r="C331" s="16">
        <v>180000</v>
      </c>
      <c r="D331" s="30"/>
    </row>
    <row r="332" spans="1:4" ht="15">
      <c r="A332" s="26" t="s">
        <v>177</v>
      </c>
      <c r="B332" s="4" t="s">
        <v>424</v>
      </c>
      <c r="C332" s="16">
        <v>2000</v>
      </c>
      <c r="D332" s="30"/>
    </row>
    <row r="333" spans="1:4" ht="15">
      <c r="A333" s="26" t="s">
        <v>178</v>
      </c>
      <c r="B333" s="4" t="s">
        <v>179</v>
      </c>
      <c r="C333" s="16">
        <v>30000</v>
      </c>
      <c r="D333" s="30"/>
    </row>
    <row r="334" spans="1:4" ht="15">
      <c r="A334" s="26" t="s">
        <v>180</v>
      </c>
      <c r="B334" s="4" t="s">
        <v>355</v>
      </c>
      <c r="C334" s="16">
        <v>20000</v>
      </c>
      <c r="D334" s="30"/>
    </row>
    <row r="335" spans="1:4" ht="15">
      <c r="A335" s="26" t="s">
        <v>181</v>
      </c>
      <c r="B335" s="4" t="s">
        <v>488</v>
      </c>
      <c r="C335" s="16">
        <v>36000</v>
      </c>
      <c r="D335" s="30"/>
    </row>
    <row r="336" spans="1:4" ht="15">
      <c r="A336" s="26" t="s">
        <v>182</v>
      </c>
      <c r="B336" s="4" t="s">
        <v>16</v>
      </c>
      <c r="C336" s="16">
        <v>50000</v>
      </c>
      <c r="D336" s="30"/>
    </row>
    <row r="337" spans="1:4" ht="15">
      <c r="A337" s="26" t="s">
        <v>183</v>
      </c>
      <c r="B337" s="4" t="s">
        <v>114</v>
      </c>
      <c r="C337" s="16">
        <v>7000</v>
      </c>
      <c r="D337" s="30"/>
    </row>
    <row r="338" spans="1:4" ht="15">
      <c r="A338" s="26" t="s">
        <v>184</v>
      </c>
      <c r="B338" s="4" t="s">
        <v>46</v>
      </c>
      <c r="C338" s="16">
        <v>45000</v>
      </c>
      <c r="D338" s="30"/>
    </row>
    <row r="339" spans="1:4" ht="15">
      <c r="A339" s="26" t="s">
        <v>185</v>
      </c>
      <c r="B339" s="4" t="s">
        <v>116</v>
      </c>
      <c r="C339" s="16">
        <v>35000</v>
      </c>
      <c r="D339" s="30"/>
    </row>
    <row r="340" spans="1:4" ht="15">
      <c r="A340" s="26" t="s">
        <v>186</v>
      </c>
      <c r="B340" s="4" t="s">
        <v>1</v>
      </c>
      <c r="C340" s="16">
        <v>60000</v>
      </c>
      <c r="D340" s="30"/>
    </row>
    <row r="341" spans="1:4" ht="15">
      <c r="A341" s="26" t="s">
        <v>187</v>
      </c>
      <c r="B341" s="4" t="s">
        <v>2</v>
      </c>
      <c r="C341" s="16">
        <v>10000</v>
      </c>
      <c r="D341" s="30"/>
    </row>
    <row r="342" spans="1:3" ht="15">
      <c r="A342" s="26" t="s">
        <v>188</v>
      </c>
      <c r="B342" s="4" t="s">
        <v>173</v>
      </c>
      <c r="C342" s="16">
        <v>30000</v>
      </c>
    </row>
    <row r="343" spans="1:4" ht="15">
      <c r="A343" s="26" t="s">
        <v>189</v>
      </c>
      <c r="B343" s="4" t="s">
        <v>4</v>
      </c>
      <c r="C343" s="16">
        <v>20000</v>
      </c>
      <c r="D343" s="30"/>
    </row>
    <row r="344" spans="1:4" ht="15">
      <c r="A344" s="26" t="s">
        <v>459</v>
      </c>
      <c r="B344" s="4" t="s">
        <v>294</v>
      </c>
      <c r="C344" s="16">
        <v>40000</v>
      </c>
      <c r="D344" s="30"/>
    </row>
    <row r="345" spans="1:3" ht="15">
      <c r="A345" s="26" t="s">
        <v>460</v>
      </c>
      <c r="B345" s="4" t="s">
        <v>363</v>
      </c>
      <c r="C345" s="16">
        <v>10000</v>
      </c>
    </row>
    <row r="346" spans="1:3" ht="15">
      <c r="A346" s="26" t="s">
        <v>491</v>
      </c>
      <c r="B346" s="4" t="s">
        <v>379</v>
      </c>
      <c r="C346" s="16">
        <v>20000</v>
      </c>
    </row>
    <row r="347" spans="1:4" ht="15.75">
      <c r="A347" s="26"/>
      <c r="B347" s="1" t="s">
        <v>5</v>
      </c>
      <c r="C347" s="17">
        <f>SUM(C330:C346)</f>
        <v>600000</v>
      </c>
      <c r="D347" s="32"/>
    </row>
    <row r="348" spans="1:3" ht="15.75">
      <c r="A348" s="26"/>
      <c r="B348" s="1"/>
      <c r="C348" s="17"/>
    </row>
    <row r="349" spans="2:3" ht="15.75">
      <c r="B349" s="2" t="s">
        <v>285</v>
      </c>
      <c r="C349" s="19"/>
    </row>
    <row r="350" spans="1:4" ht="15">
      <c r="A350" s="26" t="s">
        <v>426</v>
      </c>
      <c r="B350" s="4" t="s">
        <v>175</v>
      </c>
      <c r="C350" s="16">
        <v>10000</v>
      </c>
      <c r="D350" s="30"/>
    </row>
    <row r="351" spans="1:4" ht="15">
      <c r="A351" s="26" t="s">
        <v>190</v>
      </c>
      <c r="B351" s="4" t="s">
        <v>191</v>
      </c>
      <c r="C351" s="16">
        <f>1300000*1.035</f>
        <v>1345500</v>
      </c>
      <c r="D351" s="30"/>
    </row>
    <row r="352" spans="1:4" ht="15">
      <c r="A352" s="26" t="s">
        <v>192</v>
      </c>
      <c r="B352" s="4" t="s">
        <v>193</v>
      </c>
      <c r="C352" s="16">
        <f>C351*0.25</f>
        <v>336375</v>
      </c>
      <c r="D352" s="30"/>
    </row>
    <row r="353" spans="1:4" ht="15">
      <c r="A353" s="26" t="s">
        <v>194</v>
      </c>
      <c r="B353" s="4" t="s">
        <v>195</v>
      </c>
      <c r="C353" s="16">
        <f>C351*0.09</f>
        <v>121095</v>
      </c>
      <c r="D353" s="30"/>
    </row>
    <row r="354" spans="1:4" ht="15">
      <c r="A354" s="26" t="s">
        <v>196</v>
      </c>
      <c r="B354" s="4" t="s">
        <v>427</v>
      </c>
      <c r="C354" s="16">
        <v>5000</v>
      </c>
      <c r="D354" s="30"/>
    </row>
    <row r="355" spans="1:4" ht="15">
      <c r="A355" s="26" t="s">
        <v>197</v>
      </c>
      <c r="B355" s="4" t="s">
        <v>43</v>
      </c>
      <c r="C355" s="16">
        <v>10000</v>
      </c>
      <c r="D355" s="30"/>
    </row>
    <row r="356" spans="1:4" ht="15">
      <c r="A356" s="26" t="s">
        <v>198</v>
      </c>
      <c r="B356" s="4" t="s">
        <v>303</v>
      </c>
      <c r="C356" s="16">
        <v>0</v>
      </c>
      <c r="D356" s="30"/>
    </row>
    <row r="357" spans="1:4" ht="15">
      <c r="A357" s="26" t="s">
        <v>461</v>
      </c>
      <c r="B357" s="4" t="s">
        <v>16</v>
      </c>
      <c r="C357" s="16">
        <v>15000</v>
      </c>
      <c r="D357" s="30"/>
    </row>
    <row r="358" spans="1:4" ht="15">
      <c r="A358" s="26" t="s">
        <v>199</v>
      </c>
      <c r="B358" s="4" t="s">
        <v>2</v>
      </c>
      <c r="C358" s="16">
        <v>15000</v>
      </c>
      <c r="D358" s="30"/>
    </row>
    <row r="359" spans="1:3" ht="15">
      <c r="A359" s="26" t="s">
        <v>200</v>
      </c>
      <c r="B359" s="4" t="s">
        <v>201</v>
      </c>
      <c r="C359" s="16">
        <v>15000</v>
      </c>
    </row>
    <row r="360" spans="1:4" ht="15">
      <c r="A360" s="26" t="s">
        <v>202</v>
      </c>
      <c r="B360" s="4" t="s">
        <v>173</v>
      </c>
      <c r="C360" s="16">
        <v>5000</v>
      </c>
      <c r="D360" s="30"/>
    </row>
    <row r="361" spans="1:4" ht="15">
      <c r="A361" s="26" t="s">
        <v>203</v>
      </c>
      <c r="B361" s="4" t="s">
        <v>4</v>
      </c>
      <c r="C361" s="16">
        <v>15000</v>
      </c>
      <c r="D361" s="30"/>
    </row>
    <row r="362" spans="1:3" ht="15">
      <c r="A362" s="26" t="s">
        <v>349</v>
      </c>
      <c r="B362" s="4" t="s">
        <v>24</v>
      </c>
      <c r="C362" s="16">
        <v>3000</v>
      </c>
    </row>
    <row r="363" spans="1:3" ht="15">
      <c r="A363" s="26" t="s">
        <v>204</v>
      </c>
      <c r="B363" s="4" t="s">
        <v>205</v>
      </c>
      <c r="C363" s="16">
        <v>2000</v>
      </c>
    </row>
    <row r="364" spans="1:3" ht="15">
      <c r="A364" s="26" t="s">
        <v>462</v>
      </c>
      <c r="B364" s="4" t="s">
        <v>66</v>
      </c>
      <c r="C364" s="16">
        <v>4000</v>
      </c>
    </row>
    <row r="365" spans="1:4" ht="15">
      <c r="A365" s="26" t="s">
        <v>206</v>
      </c>
      <c r="B365" s="4" t="s">
        <v>99</v>
      </c>
      <c r="C365" s="16">
        <v>20000</v>
      </c>
      <c r="D365" s="30"/>
    </row>
    <row r="366" spans="1:3" ht="15">
      <c r="A366" s="26" t="s">
        <v>207</v>
      </c>
      <c r="B366" s="4" t="s">
        <v>208</v>
      </c>
      <c r="C366" s="16">
        <v>5000</v>
      </c>
    </row>
    <row r="367" spans="1:4" ht="15">
      <c r="A367" s="26" t="s">
        <v>428</v>
      </c>
      <c r="B367" s="4" t="s">
        <v>235</v>
      </c>
      <c r="C367" s="16">
        <v>5000</v>
      </c>
      <c r="D367" s="30"/>
    </row>
    <row r="368" spans="1:4" ht="15">
      <c r="A368" s="26" t="s">
        <v>209</v>
      </c>
      <c r="B368" s="4" t="s">
        <v>380</v>
      </c>
      <c r="C368" s="16">
        <v>10000</v>
      </c>
      <c r="D368" s="30"/>
    </row>
    <row r="369" spans="1:3" ht="15">
      <c r="A369" s="26" t="s">
        <v>350</v>
      </c>
      <c r="B369" s="4" t="s">
        <v>351</v>
      </c>
      <c r="C369" s="16">
        <v>20000</v>
      </c>
    </row>
    <row r="370" spans="1:3" ht="15">
      <c r="A370" s="26" t="s">
        <v>210</v>
      </c>
      <c r="B370" s="4" t="s">
        <v>95</v>
      </c>
      <c r="C370" s="16">
        <v>2000</v>
      </c>
    </row>
    <row r="371" spans="1:4" ht="15.75" customHeight="1">
      <c r="A371" s="26"/>
      <c r="B371" s="1" t="s">
        <v>5</v>
      </c>
      <c r="C371" s="17">
        <f>SUM(C350:C370)</f>
        <v>1963970</v>
      </c>
      <c r="D371" s="32"/>
    </row>
    <row r="372" spans="1:3" ht="15.75" customHeight="1">
      <c r="A372" s="26"/>
      <c r="B372" s="1"/>
      <c r="C372" s="17"/>
    </row>
    <row r="373" spans="2:3" ht="15.75" customHeight="1">
      <c r="B373" s="2" t="s">
        <v>286</v>
      </c>
      <c r="C373" s="19"/>
    </row>
    <row r="374" spans="1:4" ht="15.75" customHeight="1">
      <c r="A374" s="26" t="s">
        <v>211</v>
      </c>
      <c r="B374" s="4" t="s">
        <v>7</v>
      </c>
      <c r="C374" s="16">
        <v>3200000</v>
      </c>
      <c r="D374" s="30"/>
    </row>
    <row r="375" spans="1:4" ht="15">
      <c r="A375" s="26" t="s">
        <v>212</v>
      </c>
      <c r="B375" s="4" t="s">
        <v>111</v>
      </c>
      <c r="C375" s="16">
        <v>50000</v>
      </c>
      <c r="D375" s="30"/>
    </row>
    <row r="376" spans="1:4" ht="15">
      <c r="A376" s="26" t="s">
        <v>213</v>
      </c>
      <c r="B376" s="4" t="s">
        <v>193</v>
      </c>
      <c r="C376" s="16">
        <f>C374*0.25</f>
        <v>800000</v>
      </c>
      <c r="D376" s="30"/>
    </row>
    <row r="377" spans="1:4" ht="15">
      <c r="A377" s="26" t="s">
        <v>214</v>
      </c>
      <c r="B377" s="4" t="s">
        <v>195</v>
      </c>
      <c r="C377" s="16">
        <f>C374*0.09</f>
        <v>288000</v>
      </c>
      <c r="D377" s="30"/>
    </row>
    <row r="378" spans="1:4" ht="15">
      <c r="A378" s="26" t="s">
        <v>215</v>
      </c>
      <c r="B378" s="4" t="s">
        <v>216</v>
      </c>
      <c r="C378" s="16">
        <v>32000</v>
      </c>
      <c r="D378" s="30"/>
    </row>
    <row r="379" spans="1:3" ht="15">
      <c r="A379" s="26" t="s">
        <v>217</v>
      </c>
      <c r="B379" s="4" t="s">
        <v>42</v>
      </c>
      <c r="C379" s="16">
        <v>2000</v>
      </c>
    </row>
    <row r="380" spans="1:3" ht="15">
      <c r="A380" s="26" t="s">
        <v>218</v>
      </c>
      <c r="B380" s="4" t="s">
        <v>219</v>
      </c>
      <c r="C380" s="16">
        <v>2000</v>
      </c>
    </row>
    <row r="381" spans="1:4" ht="15">
      <c r="A381" s="26" t="s">
        <v>220</v>
      </c>
      <c r="B381" s="4" t="s">
        <v>43</v>
      </c>
      <c r="C381" s="16">
        <v>5000</v>
      </c>
      <c r="D381" s="30"/>
    </row>
    <row r="382" spans="1:4" ht="15">
      <c r="A382" s="26" t="s">
        <v>221</v>
      </c>
      <c r="B382" s="4" t="s">
        <v>431</v>
      </c>
      <c r="C382" s="16">
        <v>70000</v>
      </c>
      <c r="D382" s="30"/>
    </row>
    <row r="383" spans="1:4" ht="15">
      <c r="A383" s="26" t="s">
        <v>463</v>
      </c>
      <c r="B383" s="4" t="s">
        <v>16</v>
      </c>
      <c r="C383" s="16">
        <v>110000</v>
      </c>
      <c r="D383" s="30"/>
    </row>
    <row r="384" spans="1:4" ht="15">
      <c r="A384" s="26" t="s">
        <v>222</v>
      </c>
      <c r="B384" s="4" t="s">
        <v>114</v>
      </c>
      <c r="C384" s="16">
        <v>30000</v>
      </c>
      <c r="D384" s="30"/>
    </row>
    <row r="385" spans="1:4" ht="15">
      <c r="A385" s="26" t="s">
        <v>223</v>
      </c>
      <c r="B385" s="4" t="s">
        <v>46</v>
      </c>
      <c r="C385" s="16">
        <v>220000</v>
      </c>
      <c r="D385" s="30"/>
    </row>
    <row r="386" spans="1:4" ht="15">
      <c r="A386" s="26" t="s">
        <v>224</v>
      </c>
      <c r="B386" s="4" t="s">
        <v>116</v>
      </c>
      <c r="C386" s="16">
        <v>270000</v>
      </c>
      <c r="D386" s="30"/>
    </row>
    <row r="387" spans="1:4" ht="15">
      <c r="A387" s="26" t="s">
        <v>225</v>
      </c>
      <c r="B387" s="4" t="s">
        <v>226</v>
      </c>
      <c r="C387" s="16">
        <v>45000</v>
      </c>
      <c r="D387" s="30"/>
    </row>
    <row r="388" spans="1:4" ht="15">
      <c r="A388" s="26" t="s">
        <v>227</v>
      </c>
      <c r="B388" s="4" t="s">
        <v>48</v>
      </c>
      <c r="C388" s="16">
        <v>120000</v>
      </c>
      <c r="D388" s="30"/>
    </row>
    <row r="389" spans="1:4" ht="15">
      <c r="A389" s="26" t="s">
        <v>228</v>
      </c>
      <c r="B389" s="4" t="s">
        <v>2</v>
      </c>
      <c r="C389" s="16">
        <v>60000</v>
      </c>
      <c r="D389" s="30"/>
    </row>
    <row r="390" spans="1:4" ht="15">
      <c r="A390" s="26" t="s">
        <v>229</v>
      </c>
      <c r="B390" s="4" t="s">
        <v>429</v>
      </c>
      <c r="C390" s="16">
        <v>70000</v>
      </c>
      <c r="D390" s="30"/>
    </row>
    <row r="391" spans="1:4" ht="15">
      <c r="A391" s="26" t="s">
        <v>230</v>
      </c>
      <c r="B391" s="4" t="s">
        <v>201</v>
      </c>
      <c r="C391" s="16">
        <v>20000</v>
      </c>
      <c r="D391" s="30"/>
    </row>
    <row r="392" spans="1:4" ht="15">
      <c r="A392" s="26" t="s">
        <v>231</v>
      </c>
      <c r="B392" s="4" t="s">
        <v>381</v>
      </c>
      <c r="C392" s="16">
        <v>30000</v>
      </c>
      <c r="D392" s="30"/>
    </row>
    <row r="393" spans="1:4" ht="15">
      <c r="A393" s="26" t="s">
        <v>232</v>
      </c>
      <c r="B393" s="4" t="s">
        <v>4</v>
      </c>
      <c r="C393" s="16">
        <v>800000</v>
      </c>
      <c r="D393" s="30"/>
    </row>
    <row r="394" spans="1:4" ht="15">
      <c r="A394" s="26" t="s">
        <v>233</v>
      </c>
      <c r="B394" s="4" t="s">
        <v>468</v>
      </c>
      <c r="C394" s="16">
        <v>100000</v>
      </c>
      <c r="D394" s="30"/>
    </row>
    <row r="395" spans="1:4" ht="15">
      <c r="A395" s="26" t="s">
        <v>464</v>
      </c>
      <c r="B395" s="4" t="s">
        <v>66</v>
      </c>
      <c r="C395" s="16">
        <v>10000</v>
      </c>
      <c r="D395" s="30"/>
    </row>
    <row r="396" spans="1:4" ht="15">
      <c r="A396" s="26" t="s">
        <v>234</v>
      </c>
      <c r="B396" s="4" t="s">
        <v>235</v>
      </c>
      <c r="C396" s="16">
        <v>7000</v>
      </c>
      <c r="D396" s="30"/>
    </row>
    <row r="397" spans="1:4" ht="15">
      <c r="A397" s="26" t="s">
        <v>465</v>
      </c>
      <c r="B397" s="4" t="s">
        <v>466</v>
      </c>
      <c r="C397" s="16">
        <v>1500</v>
      </c>
      <c r="D397" s="30"/>
    </row>
    <row r="398" spans="1:3" ht="15">
      <c r="A398" s="26" t="s">
        <v>236</v>
      </c>
      <c r="B398" s="4" t="s">
        <v>237</v>
      </c>
      <c r="C398" s="16">
        <v>5000</v>
      </c>
    </row>
    <row r="399" spans="1:4" ht="15">
      <c r="A399" s="26" t="s">
        <v>238</v>
      </c>
      <c r="B399" s="4" t="s">
        <v>430</v>
      </c>
      <c r="C399" s="16">
        <v>3000</v>
      </c>
      <c r="D399" s="30"/>
    </row>
    <row r="400" spans="1:3" ht="15">
      <c r="A400" s="26" t="s">
        <v>339</v>
      </c>
      <c r="B400" s="4" t="s">
        <v>95</v>
      </c>
      <c r="C400" s="16">
        <v>10000</v>
      </c>
    </row>
    <row r="401" spans="1:4" ht="15">
      <c r="A401" s="26" t="s">
        <v>239</v>
      </c>
      <c r="B401" s="4" t="s">
        <v>240</v>
      </c>
      <c r="C401" s="16">
        <v>256000</v>
      </c>
      <c r="D401" s="30"/>
    </row>
    <row r="402" spans="1:4" ht="15">
      <c r="A402" s="26" t="s">
        <v>241</v>
      </c>
      <c r="B402" s="4" t="s">
        <v>357</v>
      </c>
      <c r="C402" s="16">
        <v>0</v>
      </c>
      <c r="D402" s="30"/>
    </row>
    <row r="403" spans="1:4" ht="15.75">
      <c r="A403" s="26"/>
      <c r="B403" s="1" t="s">
        <v>5</v>
      </c>
      <c r="C403" s="17">
        <f>SUM(C374:C402)</f>
        <v>6616500</v>
      </c>
      <c r="D403" s="32"/>
    </row>
    <row r="404" spans="1:3" ht="15.75">
      <c r="A404" s="26"/>
      <c r="B404" s="1"/>
      <c r="C404" s="17"/>
    </row>
    <row r="405" spans="2:3" ht="15.75">
      <c r="B405" s="2" t="s">
        <v>287</v>
      </c>
      <c r="C405" s="19"/>
    </row>
    <row r="406" spans="1:4" ht="15">
      <c r="A406" s="26" t="s">
        <v>490</v>
      </c>
      <c r="B406" s="4" t="s">
        <v>304</v>
      </c>
      <c r="C406" s="16">
        <v>70000</v>
      </c>
      <c r="D406" s="30"/>
    </row>
    <row r="407" spans="1:4" ht="15.75">
      <c r="A407" s="26"/>
      <c r="B407" s="1" t="s">
        <v>5</v>
      </c>
      <c r="C407" s="17">
        <f>SUM(C406)</f>
        <v>70000</v>
      </c>
      <c r="D407" s="32"/>
    </row>
    <row r="408" spans="1:3" ht="15.75">
      <c r="A408" s="26"/>
      <c r="B408" s="1"/>
      <c r="C408" s="17"/>
    </row>
    <row r="409" spans="1:4" ht="15">
      <c r="A409" s="26" t="s">
        <v>242</v>
      </c>
      <c r="B409" s="4" t="s">
        <v>243</v>
      </c>
      <c r="C409" s="16">
        <v>40000</v>
      </c>
      <c r="D409" s="30"/>
    </row>
    <row r="410" spans="1:4" ht="15.75">
      <c r="A410" s="26"/>
      <c r="B410" s="2" t="s">
        <v>5</v>
      </c>
      <c r="C410" s="17">
        <f>SUM(C409)</f>
        <v>40000</v>
      </c>
      <c r="D410" s="32"/>
    </row>
    <row r="411" spans="1:3" ht="15">
      <c r="A411" s="26"/>
      <c r="B411" s="4"/>
      <c r="C411" s="16"/>
    </row>
    <row r="412" spans="1:4" ht="15">
      <c r="A412" s="26" t="s">
        <v>244</v>
      </c>
      <c r="B412" s="4" t="s">
        <v>260</v>
      </c>
      <c r="C412" s="16">
        <v>270000</v>
      </c>
      <c r="D412" s="30"/>
    </row>
    <row r="413" spans="1:4" ht="15.75">
      <c r="A413" s="26"/>
      <c r="B413" s="2" t="s">
        <v>5</v>
      </c>
      <c r="C413" s="17">
        <f>SUM(C412)</f>
        <v>270000</v>
      </c>
      <c r="D413" s="32"/>
    </row>
    <row r="414" spans="1:3" ht="15">
      <c r="A414" s="26"/>
      <c r="B414" s="4"/>
      <c r="C414" s="16"/>
    </row>
    <row r="415" spans="1:4" ht="15">
      <c r="A415" s="26" t="s">
        <v>245</v>
      </c>
      <c r="B415" s="4" t="s">
        <v>305</v>
      </c>
      <c r="C415" s="16">
        <v>1735000</v>
      </c>
      <c r="D415" s="30"/>
    </row>
    <row r="416" spans="1:4" ht="15.75">
      <c r="A416" s="26"/>
      <c r="B416" s="2" t="s">
        <v>5</v>
      </c>
      <c r="C416" s="17">
        <f>SUM(C415)</f>
        <v>1735000</v>
      </c>
      <c r="D416" s="32"/>
    </row>
    <row r="417" spans="1:3" ht="15.75">
      <c r="A417" s="26"/>
      <c r="B417" s="4"/>
      <c r="C417" s="17"/>
    </row>
    <row r="418" spans="1:4" ht="15">
      <c r="A418" s="26" t="s">
        <v>254</v>
      </c>
      <c r="B418" s="3" t="s">
        <v>467</v>
      </c>
      <c r="C418" s="16">
        <v>25000</v>
      </c>
      <c r="D418" s="30"/>
    </row>
    <row r="419" spans="1:5" ht="15">
      <c r="A419" s="26" t="s">
        <v>321</v>
      </c>
      <c r="B419" s="3" t="s">
        <v>489</v>
      </c>
      <c r="C419" s="16">
        <v>887830</v>
      </c>
      <c r="D419" s="30"/>
      <c r="E419">
        <f>1588800-60970-40000</f>
        <v>1487830</v>
      </c>
    </row>
    <row r="420" spans="1:4" ht="15.75">
      <c r="A420" s="26"/>
      <c r="B420" s="1" t="s">
        <v>5</v>
      </c>
      <c r="C420" s="17">
        <f>SUM(C418:C419)</f>
        <v>912830</v>
      </c>
      <c r="D420" s="32"/>
    </row>
    <row r="421" spans="1:3" ht="15">
      <c r="A421" s="26"/>
      <c r="B421" s="4"/>
      <c r="C421" s="16"/>
    </row>
    <row r="422" spans="1:4" ht="15.75">
      <c r="A422" s="26">
        <v>8124</v>
      </c>
      <c r="B422" s="4" t="s">
        <v>382</v>
      </c>
      <c r="C422" s="17">
        <v>2110000</v>
      </c>
      <c r="D422" s="30"/>
    </row>
    <row r="423" spans="1:3" ht="15">
      <c r="A423" s="26"/>
      <c r="B423" s="4"/>
      <c r="C423" s="20"/>
    </row>
    <row r="424" spans="1:3" ht="15">
      <c r="A424" s="26"/>
      <c r="B424" s="4"/>
      <c r="C424" s="20"/>
    </row>
    <row r="425" spans="1:4" ht="18">
      <c r="A425" s="26"/>
      <c r="B425" s="5" t="s">
        <v>255</v>
      </c>
      <c r="C425" s="21">
        <f>SUM(F233,F427)</f>
        <v>46092900</v>
      </c>
      <c r="D425" s="32"/>
    </row>
    <row r="426" spans="1:5" ht="18">
      <c r="A426" s="26"/>
      <c r="B426" s="5"/>
      <c r="C426" s="22"/>
      <c r="E426" s="13" t="s">
        <v>338</v>
      </c>
    </row>
    <row r="427" spans="1:7" ht="15.75">
      <c r="A427" s="29"/>
      <c r="B427" s="6"/>
      <c r="C427" s="23"/>
      <c r="F427" s="12">
        <f>SUM(C234,C240,C246,C250,C270,C276,C302,C306,C323,C327,C347,C371,C403,C407,C410,C413,C416,C420,C422)</f>
        <v>24604300</v>
      </c>
      <c r="G427" s="12">
        <f>SUM(D234,D240,D246,D250,D270,D276,D302,D306,D323,D327,D347,D371,D403,D407,D410,D413,D416,D420,D422)</f>
        <v>0</v>
      </c>
    </row>
    <row r="428" spans="1:3" ht="15.75">
      <c r="A428" s="29"/>
      <c r="B428" s="6"/>
      <c r="C428" s="23"/>
    </row>
    <row r="429" spans="1:6" ht="15.75">
      <c r="A429" s="29"/>
      <c r="B429" s="6"/>
      <c r="C429" s="23"/>
      <c r="F429" s="12"/>
    </row>
    <row r="430" spans="1:3" ht="18.75">
      <c r="A430" s="29"/>
      <c r="B430" s="6"/>
      <c r="C430" s="24"/>
    </row>
    <row r="431" spans="1:5" ht="15.75">
      <c r="A431" s="29"/>
      <c r="B431" s="6"/>
      <c r="C431" s="23"/>
      <c r="E431" s="13"/>
    </row>
    <row r="432" spans="1:3" ht="15.75">
      <c r="A432" s="29"/>
      <c r="B432" s="6"/>
      <c r="C432" s="23"/>
    </row>
    <row r="433" spans="1:3" ht="15.75">
      <c r="A433" s="29"/>
      <c r="B433" s="6"/>
      <c r="C433" s="23"/>
    </row>
    <row r="434" spans="1:3" ht="15.75">
      <c r="A434" s="29"/>
      <c r="B434" s="6"/>
      <c r="C434" s="23"/>
    </row>
    <row r="435" spans="1:3" ht="15.75">
      <c r="A435" s="29"/>
      <c r="B435" s="6"/>
      <c r="C435" s="23"/>
    </row>
    <row r="436" spans="1:3" ht="15.75">
      <c r="A436" s="29"/>
      <c r="B436" s="6"/>
      <c r="C436" s="23"/>
    </row>
    <row r="437" spans="1:3" ht="15.75">
      <c r="A437" s="29"/>
      <c r="B437" s="6"/>
      <c r="C437" s="23"/>
    </row>
    <row r="438" spans="1:3" ht="15.75">
      <c r="A438" s="29"/>
      <c r="B438" s="6"/>
      <c r="C438" s="23"/>
    </row>
    <row r="439" spans="1:3" ht="15.75">
      <c r="A439" s="29"/>
      <c r="B439" s="6"/>
      <c r="C439" s="23"/>
    </row>
    <row r="440" spans="1:3" ht="15.75">
      <c r="A440" s="29"/>
      <c r="B440" s="6"/>
      <c r="C440" s="23"/>
    </row>
    <row r="441" spans="1:3" ht="15.75">
      <c r="A441" s="29"/>
      <c r="B441" s="6"/>
      <c r="C441" s="23"/>
    </row>
    <row r="442" spans="1:3" ht="15.75">
      <c r="A442" s="29"/>
      <c r="B442" s="6"/>
      <c r="C442" s="23"/>
    </row>
    <row r="443" spans="1:3" ht="15.75">
      <c r="A443" s="29"/>
      <c r="B443" s="6"/>
      <c r="C443" s="23"/>
    </row>
    <row r="444" spans="1:3" ht="15.75">
      <c r="A444" s="29"/>
      <c r="B444" s="6"/>
      <c r="C444" s="23"/>
    </row>
    <row r="445" spans="1:3" ht="15.75">
      <c r="A445" s="29"/>
      <c r="B445" s="6"/>
      <c r="C445" s="23"/>
    </row>
    <row r="446" spans="1:3" ht="15.75">
      <c r="A446" s="29"/>
      <c r="B446" s="6"/>
      <c r="C446" s="23"/>
    </row>
    <row r="447" spans="1:3" ht="15.75">
      <c r="A447" s="29"/>
      <c r="B447" s="6"/>
      <c r="C447" s="23"/>
    </row>
    <row r="448" spans="1:3" ht="15.75">
      <c r="A448" s="29"/>
      <c r="B448" s="6"/>
      <c r="C448" s="23"/>
    </row>
    <row r="449" spans="1:6" ht="15.75">
      <c r="A449" s="29"/>
      <c r="B449" s="6"/>
      <c r="C449" s="23"/>
      <c r="F449" s="12"/>
    </row>
    <row r="450" spans="1:3" ht="15.75">
      <c r="A450" s="29"/>
      <c r="B450" s="6"/>
      <c r="C450" s="23"/>
    </row>
    <row r="451" spans="1:3" ht="15.75">
      <c r="A451" s="29"/>
      <c r="B451" s="6"/>
      <c r="C451" s="23"/>
    </row>
    <row r="452" spans="1:3" ht="15.75">
      <c r="A452" s="29"/>
      <c r="B452" s="6"/>
      <c r="C452" s="23"/>
    </row>
    <row r="453" spans="1:3" ht="15.75">
      <c r="A453" s="29"/>
      <c r="B453" s="6"/>
      <c r="C453" s="23"/>
    </row>
    <row r="454" spans="1:3" ht="15.75">
      <c r="A454" s="29"/>
      <c r="B454" s="6"/>
      <c r="C454" s="23"/>
    </row>
    <row r="455" spans="1:2" ht="15.75">
      <c r="A455" s="29"/>
      <c r="B455" s="6"/>
    </row>
    <row r="467" ht="18">
      <c r="E467" s="10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&amp;C&amp;"Arial,Tučné"&amp;20Rozpočet výdajů 2015</oddHeader>
  </headerFooter>
  <rowBreaks count="7" manualBreakCount="7">
    <brk id="55" max="3" man="1"/>
    <brk id="108" max="3" man="1"/>
    <brk id="166" max="3" man="1"/>
    <brk id="218" max="3" man="1"/>
    <brk id="276" max="3" man="1"/>
    <brk id="328" max="3" man="1"/>
    <brk id="37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pcx</cp:lastModifiedBy>
  <cp:lastPrinted>2015-02-02T09:15:46Z</cp:lastPrinted>
  <dcterms:created xsi:type="dcterms:W3CDTF">2009-01-25T16:35:25Z</dcterms:created>
  <dcterms:modified xsi:type="dcterms:W3CDTF">2015-04-01T12:12:31Z</dcterms:modified>
  <cp:category/>
  <cp:version/>
  <cp:contentType/>
  <cp:contentStatus/>
</cp:coreProperties>
</file>